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221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'1'!$A$1:$N$28</definedName>
    <definedName name="_xlnm.Print_Area" localSheetId="1">'2'!$A$1:$N$35</definedName>
    <definedName name="_xlnm.Print_Area" localSheetId="2">'3'!$A$1:$L$24</definedName>
    <definedName name="_xlnm.Print_Area" localSheetId="4">'5'!$A$1:$E$15</definedName>
    <definedName name="_xlnm.Print_Area" localSheetId="5">'6'!$A$1:$N$16</definedName>
  </definedNames>
  <calcPr fullCalcOnLoad="1"/>
</workbook>
</file>

<file path=xl/sharedStrings.xml><?xml version="1.0" encoding="utf-8"?>
<sst xmlns="http://schemas.openxmlformats.org/spreadsheetml/2006/main" count="302" uniqueCount="145">
  <si>
    <t xml:space="preserve">Приложение № 1 к Программе </t>
  </si>
  <si>
    <t>Подпрограмма 1. «Развитие дошкольного образования детей»</t>
  </si>
  <si>
    <t xml:space="preserve">Главный распорядитель бюджетных средств: </t>
  </si>
  <si>
    <t>Комитет по образованию администрации МО "Всеволожский муниципальный район" Ленинградской области</t>
  </si>
  <si>
    <t>№ п/п</t>
  </si>
  <si>
    <t>Направление расходования средств</t>
  </si>
  <si>
    <t>2016 год</t>
  </si>
  <si>
    <t>средства муниципального бюджета</t>
  </si>
  <si>
    <t>средства от приносящей доход деятельности</t>
  </si>
  <si>
    <t>Итого</t>
  </si>
  <si>
    <t>ИТОГО</t>
  </si>
  <si>
    <t>Приложение № 2 к Программе</t>
  </si>
  <si>
    <t>Подпрограмма 2.  «Развитие начального общего, основного общего и среднего общего образования детей, подростков и молодежи»</t>
  </si>
  <si>
    <t>Главный распорядитель бюджетных средств:</t>
  </si>
  <si>
    <t>Приложение № 3 к Программе</t>
  </si>
  <si>
    <t>Подпрограмма 3.  «Развитие дополнительного образования детей, подростков и молодежи»</t>
  </si>
  <si>
    <t>Администрация МО "Всеволожский муниципальный район" Ленинградской области</t>
  </si>
  <si>
    <t>Приложение № 6 к Программе</t>
  </si>
  <si>
    <t>Приложение № 7 к Программе</t>
  </si>
  <si>
    <t>Приложение № 8 к Программе</t>
  </si>
  <si>
    <t xml:space="preserve">Подпрограмма 8.   «Обеспечение реализации Программы»     
</t>
  </si>
  <si>
    <t>2017 год</t>
  </si>
  <si>
    <t>МДОБУ "Кузьмоловский ДСКВ"</t>
  </si>
  <si>
    <t>МОУ "Гимназия" г.Сертолово</t>
  </si>
  <si>
    <t>средства бюджета</t>
  </si>
  <si>
    <t xml:space="preserve">регионального </t>
  </si>
  <si>
    <t xml:space="preserve">муниципального </t>
  </si>
  <si>
    <t xml:space="preserve">2016 год </t>
  </si>
  <si>
    <t xml:space="preserve">2017 год </t>
  </si>
  <si>
    <t xml:space="preserve">Подпрограмма 7.  «Развитие кадрового потенциала системы образования»  </t>
  </si>
  <si>
    <t>Приложение № 5 к Программе</t>
  </si>
  <si>
    <t>Подпрограмма 5.  «Развитие молодежной политики»</t>
  </si>
  <si>
    <t>Приложение № 4 к Программе</t>
  </si>
  <si>
    <t>Проектное финансирование мероприятий подпрограммы и основные направления расходования средств (тыс.руб)</t>
  </si>
  <si>
    <t xml:space="preserve"> средства муниципального бюджета</t>
  </si>
  <si>
    <t>МОУ "Романовская СОШ"</t>
  </si>
  <si>
    <t>Подпрограмма 6.   «Развитие системы отдыха, оздоровления, занятости детей, подростков и молодежи»</t>
  </si>
  <si>
    <t xml:space="preserve">    средства муниципального бюджета</t>
  </si>
  <si>
    <t>2018 год</t>
  </si>
  <si>
    <t>детский сад на 220 мест д. Янино</t>
  </si>
  <si>
    <t>детский сад п. Романовка на 280 мест</t>
  </si>
  <si>
    <t>МОУ "СОШ "Свердловский ЦО"- дошкольное отделение</t>
  </si>
  <si>
    <t>МДОУ "Морозовский ДСКВ" отделение по адресу ул.Хесина, д.6</t>
  </si>
  <si>
    <t>МДОУ "ДСКВ №59"</t>
  </si>
  <si>
    <t>МОУ "Дубровская СОШ" - дошкольное отделение</t>
  </si>
  <si>
    <t>МДОБУ "Сертоловский ДСКВ № 1"</t>
  </si>
  <si>
    <t>1</t>
  </si>
  <si>
    <t>2</t>
  </si>
  <si>
    <t>3</t>
  </si>
  <si>
    <t>4</t>
  </si>
  <si>
    <t>5</t>
  </si>
  <si>
    <t>5.1</t>
  </si>
  <si>
    <t>строительство средней общеобразовательной школы в с.Павлово Колтушского сельского поселения</t>
  </si>
  <si>
    <t>МОУ "СОШ № 4" г.Всеволожска</t>
  </si>
  <si>
    <t>МОУ "СОШ № 3" г.Всеволожска</t>
  </si>
  <si>
    <t>МОУ "Лицей № 1"</t>
  </si>
  <si>
    <t>МОУ "СОШ п.им.Морозова"</t>
  </si>
  <si>
    <t>МОУ "СОШ "Рахьинский ЦО" - школьное отделение п.Рахья</t>
  </si>
  <si>
    <t>МОБУ "Сертоловская СОШ № 1" отделение по адресу ул. Школьная, д. 1/1</t>
  </si>
  <si>
    <t>МОБУ "Сертоловская СОШ № 1" отделение по адресу ул. Школьная, д. 1/2</t>
  </si>
  <si>
    <t>МОБУ "Сертоловская СОШ № 1" отделение по адресу мкр. Черная Речка, д. 55</t>
  </si>
  <si>
    <t>МОУ "Сертоловская СОШ № 2"</t>
  </si>
  <si>
    <t>МБУДО "ДШИ Всеволожского района пос. им. Морозова" отделение п.им.Морозова</t>
  </si>
  <si>
    <t>МОБУДОД "Кузьмоловская ДШИ"</t>
  </si>
  <si>
    <t>МООДО "ЦДО "Островки"</t>
  </si>
  <si>
    <t xml:space="preserve">2018 год </t>
  </si>
  <si>
    <t xml:space="preserve">Подпрограмма 4. «Поддержка талантливой молодежи»   </t>
  </si>
  <si>
    <t>Основное мероприятие "Реализация образовательных программ дошкольного образования"</t>
  </si>
  <si>
    <t>1.1</t>
  </si>
  <si>
    <t>Основное мероприятие "Развитие инфраструктуры дошкольного образования"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</si>
  <si>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</si>
  <si>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</si>
  <si>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</si>
  <si>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</si>
  <si>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</si>
  <si>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</si>
  <si>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</si>
  <si>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</si>
  <si>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</si>
  <si>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</si>
  <si>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</si>
  <si>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</si>
  <si>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Основное мероприятие "Оказание мер социальной поддержки семьям, имеющим детей"</t>
  </si>
  <si>
    <t>3.1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</si>
  <si>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</si>
  <si>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укрепление материально-технической  базы организаций дошкольного образования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</si>
  <si>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</t>
  </si>
  <si>
    <t>Основное мероприятие "Реализация образовательных программ общего образования"</t>
  </si>
  <si>
    <t>Основное мероприятие "Развитие инфраструктуры общего образования"</t>
  </si>
  <si>
    <t>2.2.11</t>
  </si>
  <si>
    <t>2.2.12</t>
  </si>
  <si>
    <t>2.3</t>
  </si>
  <si>
    <t>Основное мероприятие "Оказание психолого-педагогической и медико-социальной помощи детям, испытывающим трудности в усвоении образовательных программ "</t>
  </si>
  <si>
    <t>4.1</t>
  </si>
  <si>
    <t>Основное мероприятие "Господдержка работы школьных лесничеств"</t>
  </si>
  <si>
    <t>организация работы школьных лесничеств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</si>
  <si>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</si>
  <si>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проведение капитального ремонта  спортивных объектов</t>
  </si>
  <si>
    <t>строительство, реконструкция, приобретение объектов для организации  общего образования, капитальный ремонт организаций общего образования, в том числе</t>
  </si>
  <si>
    <t xml:space="preserve">укрепление материально-технической  базы организаций общего образования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</si>
  <si>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</si>
  <si>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"Реализация образовательных программ дополнительного образования"</t>
  </si>
  <si>
    <t>Реализация программ дополнительного  образования детей</t>
  </si>
  <si>
    <t>Основное мероприятие "Развитие инфраструктуры дополнительного образования"</t>
  </si>
  <si>
    <t xml:space="preserve">Укрепление материально-технической базы учреждений дополнительного образования </t>
  </si>
  <si>
    <t>Строительство, реконструкция, приобретение объектов, капитальный ремонт учреждений для организации дополнительного образования, капитальный ремонт организаций дополнительного образования, в том числе</t>
  </si>
  <si>
    <t>Основное мероприятие "Содействие развитию дополнительного образования"</t>
  </si>
  <si>
    <t xml:space="preserve">Развитие системы дополнительного образования, развитие электронного и дистанционного обучения </t>
  </si>
  <si>
    <t>Основное мероприятие "Мероприятия организационного характера"</t>
  </si>
  <si>
    <t>Организация библиотечного обслуживания населения, создание условий для организации досуга, развитие местного традиционного народного художественного творчества, сохранение, возрождение и развитие народных художественных промыслов</t>
  </si>
  <si>
    <t>Основное мероприятие "Государственная поддержка талантливой молодежи"</t>
  </si>
  <si>
    <t>1.2</t>
  </si>
  <si>
    <t>1.3</t>
  </si>
  <si>
    <t>1.4</t>
  </si>
  <si>
    <t>1.5</t>
  </si>
  <si>
    <t>1.6</t>
  </si>
  <si>
    <t xml:space="preserve">Организация праздника «Парад звезд» - чествование победителей и призеров олимпиад, конкурсов, смотров, соревнований </t>
  </si>
  <si>
    <t xml:space="preserve">Организация участия талантливых детей в олимпиадах, конкурсах, смотрах, концертах  </t>
  </si>
  <si>
    <t>Организация и проведение мероприятий патриотического направления: Парламент старшеклассников, Школа актива, Детские общественные организации</t>
  </si>
  <si>
    <t xml:space="preserve">Организация и проведение муниципального этапа Всероссийской олимпиады школьников. Участие в региональном и заключительном этапах олимпиады </t>
  </si>
  <si>
    <t xml:space="preserve">Стипендии Главы администрации муниципального образования </t>
  </si>
  <si>
    <t>Основное мероприятие "Развитие молодежной политики во Всеволожском муниципальном районе"</t>
  </si>
  <si>
    <t xml:space="preserve">Организация и проведение  молодежных мероприятий </t>
  </si>
  <si>
    <t xml:space="preserve">Участие молодежных делегаций в областных, всероссийских и международных мероприятиях </t>
  </si>
  <si>
    <t>Основное мероприятие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</si>
  <si>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в загородных стационарных лагерях </t>
  </si>
  <si>
    <t xml:space="preserve">Организация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</t>
  </si>
  <si>
    <t xml:space="preserve">Организация работы трудовых бригад </t>
  </si>
  <si>
    <t xml:space="preserve">Организация и проведение учебно-тренировочных сборов и выездных лагерей </t>
  </si>
  <si>
    <t>Основное мероприятие "Содействие развитию кадрового потенциала"</t>
  </si>
  <si>
    <t xml:space="preserve">Создание и организация системы сопровождения молодых специалистов </t>
  </si>
  <si>
    <t xml:space="preserve">Организация работы по пропаганде педагогической профессии </t>
  </si>
  <si>
    <t xml:space="preserve">Организация и проведение профессиональных конкурсов педагогического мастерства </t>
  </si>
  <si>
    <t>Основное мероприятие "Обеспечение подготовки, переподготовки и повышения квалификации педагогических и руководящих работников"</t>
  </si>
  <si>
    <t xml:space="preserve">Обеспечение подготовки, переподготовки и повышения квалификации педагогических и руководящих работников </t>
  </si>
  <si>
    <t>Основное мероприятие "Содействие развитию профессионального образования"</t>
  </si>
  <si>
    <t xml:space="preserve">Охрана здоровья участников образовательного процесса </t>
  </si>
  <si>
    <t>Основное мероприятие "Методическое обеспечение реализации Программы"</t>
  </si>
  <si>
    <t>Основное мероприятие "Организация финансово-бюджетного планирования, финансирования, учета и отчетности по обеспечению реализации Программы»</t>
  </si>
  <si>
    <t>в т.ч. без внебюджета</t>
  </si>
  <si>
    <t>Строительство, реконструкция, приобретение объектов для организации дошкольного образования, капитальный ремонт организаций дошкольного образования, в том числе</t>
  </si>
  <si>
    <t>детский сад по адресу: г.Всеволожск, Торговый  144</t>
  </si>
  <si>
    <t>детский сад по адресу: г.Всеволожск, Победы, 17</t>
  </si>
  <si>
    <t xml:space="preserve">Чествование медалистов </t>
  </si>
  <si>
    <t xml:space="preserve">муници-пального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</si>
</sst>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53" applyFont="1" applyFill="1">
      <alignment/>
      <protection/>
    </xf>
    <xf numFmtId="0" fontId="19" fillId="0" borderId="0" xfId="53" applyFont="1" applyFill="1" applyAlignment="1">
      <alignment horizontal="center" wrapText="1"/>
      <protection/>
    </xf>
    <xf numFmtId="0" fontId="19" fillId="0" borderId="0" xfId="53" applyFont="1" applyFill="1" applyAlignment="1">
      <alignment horizontal="center"/>
      <protection/>
    </xf>
    <xf numFmtId="0" fontId="18" fillId="0" borderId="0" xfId="52" applyFont="1" applyFill="1" applyAlignment="1">
      <alignment horizontal="center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21" fillId="0" borderId="0" xfId="53" applyFont="1" applyFill="1">
      <alignment/>
      <protection/>
    </xf>
    <xf numFmtId="49" fontId="20" fillId="0" borderId="10" xfId="52" applyNumberFormat="1" applyFont="1" applyFill="1" applyBorder="1" applyAlignment="1">
      <alignment horizontal="left" vertical="center" wrapText="1"/>
      <protection/>
    </xf>
    <xf numFmtId="49" fontId="18" fillId="0" borderId="10" xfId="52" applyNumberFormat="1" applyFont="1" applyFill="1" applyBorder="1" applyAlignment="1">
      <alignment horizontal="left" vertical="center" wrapText="1" indent="4"/>
      <protection/>
    </xf>
    <xf numFmtId="0" fontId="20" fillId="0" borderId="0" xfId="54" applyFont="1" applyFill="1">
      <alignment/>
      <protection/>
    </xf>
    <xf numFmtId="0" fontId="20" fillId="0" borderId="0" xfId="55" applyFont="1" applyFill="1">
      <alignment/>
      <protection/>
    </xf>
    <xf numFmtId="0" fontId="25" fillId="0" borderId="0" xfId="53" applyFont="1" applyFill="1">
      <alignment/>
      <protection/>
    </xf>
    <xf numFmtId="172" fontId="21" fillId="0" borderId="0" xfId="53" applyNumberFormat="1" applyFont="1" applyFill="1">
      <alignment/>
      <protection/>
    </xf>
    <xf numFmtId="0" fontId="18" fillId="24" borderId="10" xfId="52" applyFont="1" applyFill="1" applyBorder="1" applyAlignment="1">
      <alignment horizontal="center" vertical="center" wrapText="1"/>
      <protection/>
    </xf>
    <xf numFmtId="49" fontId="20" fillId="24" borderId="10" xfId="52" applyNumberFormat="1" applyFont="1" applyFill="1" applyBorder="1" applyAlignment="1">
      <alignment horizontal="left" vertical="center" wrapText="1"/>
      <protection/>
    </xf>
    <xf numFmtId="0" fontId="20" fillId="24" borderId="0" xfId="54" applyFont="1" applyFill="1">
      <alignment/>
      <protection/>
    </xf>
    <xf numFmtId="0" fontId="23" fillId="0" borderId="0" xfId="52" applyFont="1" applyFill="1">
      <alignment/>
      <protection/>
    </xf>
    <xf numFmtId="0" fontId="23" fillId="0" borderId="0" xfId="52" applyFont="1" applyFill="1" applyAlignment="1">
      <alignment horizontal="right"/>
      <protection/>
    </xf>
    <xf numFmtId="0" fontId="23" fillId="0" borderId="0" xfId="52" applyFont="1" applyFill="1" applyAlignment="1">
      <alignment/>
      <protection/>
    </xf>
    <xf numFmtId="0" fontId="23" fillId="24" borderId="0" xfId="52" applyFont="1" applyFill="1" applyAlignment="1">
      <alignment horizontal="center"/>
      <protection/>
    </xf>
    <xf numFmtId="0" fontId="23" fillId="24" borderId="0" xfId="52" applyFont="1" applyFill="1" applyAlignment="1">
      <alignment/>
      <protection/>
    </xf>
    <xf numFmtId="0" fontId="24" fillId="24" borderId="0" xfId="52" applyFont="1" applyFill="1">
      <alignment/>
      <protection/>
    </xf>
    <xf numFmtId="0" fontId="23" fillId="24" borderId="0" xfId="52" applyFont="1" applyFill="1" applyAlignment="1">
      <alignment horizontal="left" vertical="center"/>
      <protection/>
    </xf>
    <xf numFmtId="49" fontId="24" fillId="24" borderId="10" xfId="52" applyNumberFormat="1" applyFont="1" applyFill="1" applyBorder="1" applyAlignment="1">
      <alignment horizontal="left" vertical="center" wrapText="1"/>
      <protection/>
    </xf>
    <xf numFmtId="0" fontId="24" fillId="24" borderId="10" xfId="52" applyFont="1" applyFill="1" applyBorder="1" applyAlignment="1">
      <alignment horizontal="left" vertical="center" wrapText="1"/>
      <protection/>
    </xf>
    <xf numFmtId="172" fontId="24" fillId="24" borderId="10" xfId="52" applyNumberFormat="1" applyFont="1" applyFill="1" applyBorder="1" applyAlignment="1">
      <alignment horizontal="right" vertical="center"/>
      <protection/>
    </xf>
    <xf numFmtId="49" fontId="23" fillId="24" borderId="10" xfId="52" applyNumberFormat="1" applyFont="1" applyFill="1" applyBorder="1" applyAlignment="1">
      <alignment horizontal="center" vertical="center" wrapText="1"/>
      <protection/>
    </xf>
    <xf numFmtId="0" fontId="23" fillId="24" borderId="10" xfId="52" applyFont="1" applyFill="1" applyBorder="1" applyAlignment="1">
      <alignment horizontal="left" vertical="center" wrapText="1"/>
      <protection/>
    </xf>
    <xf numFmtId="172" fontId="23" fillId="24" borderId="10" xfId="52" applyNumberFormat="1" applyFont="1" applyFill="1" applyBorder="1" applyAlignment="1">
      <alignment horizontal="right" vertical="center"/>
      <protection/>
    </xf>
    <xf numFmtId="0" fontId="23" fillId="24" borderId="0" xfId="52" applyFont="1" applyFill="1" applyAlignment="1">
      <alignment vertical="center"/>
      <protection/>
    </xf>
    <xf numFmtId="0" fontId="18" fillId="0" borderId="0" xfId="54" applyFont="1" applyFill="1">
      <alignment/>
      <protection/>
    </xf>
    <xf numFmtId="0" fontId="24" fillId="24" borderId="0" xfId="54" applyFont="1" applyFill="1" applyAlignment="1">
      <alignment horizontal="left" vertical="center"/>
      <protection/>
    </xf>
    <xf numFmtId="0" fontId="18" fillId="24" borderId="0" xfId="54" applyFont="1" applyFill="1">
      <alignment/>
      <protection/>
    </xf>
    <xf numFmtId="4" fontId="20" fillId="24" borderId="0" xfId="54" applyNumberFormat="1" applyFont="1" applyFill="1">
      <alignment/>
      <protection/>
    </xf>
    <xf numFmtId="0" fontId="24" fillId="0" borderId="0" xfId="52" applyFont="1" applyFill="1">
      <alignment/>
      <protection/>
    </xf>
    <xf numFmtId="0" fontId="24" fillId="0" borderId="0" xfId="58" applyFont="1" applyFill="1">
      <alignment/>
      <protection/>
    </xf>
    <xf numFmtId="0" fontId="24" fillId="24" borderId="0" xfId="58" applyFont="1" applyFill="1">
      <alignment/>
      <protection/>
    </xf>
    <xf numFmtId="0" fontId="23" fillId="24" borderId="0" xfId="52" applyFont="1" applyFill="1" applyAlignment="1">
      <alignment horizontal="right"/>
      <protection/>
    </xf>
    <xf numFmtId="0" fontId="23" fillId="24" borderId="0" xfId="52" applyFont="1" applyFill="1" applyAlignment="1">
      <alignment horizontal="left" vertical="center" wrapText="1"/>
      <protection/>
    </xf>
    <xf numFmtId="0" fontId="24" fillId="24" borderId="0" xfId="52" applyFont="1" applyFill="1" applyAlignment="1">
      <alignment horizontal="left" vertical="center" wrapText="1"/>
      <protection/>
    </xf>
    <xf numFmtId="0" fontId="23" fillId="24" borderId="0" xfId="52" applyFont="1" applyFill="1" applyAlignment="1">
      <alignment horizontal="left"/>
      <protection/>
    </xf>
    <xf numFmtId="49" fontId="24" fillId="24" borderId="11" xfId="52" applyNumberFormat="1" applyFont="1" applyFill="1" applyBorder="1" applyAlignment="1">
      <alignment horizontal="left" vertical="center" wrapText="1"/>
      <protection/>
    </xf>
    <xf numFmtId="0" fontId="24" fillId="24" borderId="12" xfId="52" applyFont="1" applyFill="1" applyBorder="1" applyAlignment="1">
      <alignment horizontal="left" vertical="center" wrapText="1"/>
      <protection/>
    </xf>
    <xf numFmtId="0" fontId="23" fillId="24" borderId="0" xfId="58" applyFont="1" applyFill="1">
      <alignment/>
      <protection/>
    </xf>
    <xf numFmtId="49" fontId="23" fillId="24" borderId="12" xfId="52" applyNumberFormat="1" applyFont="1" applyFill="1" applyBorder="1" applyAlignment="1">
      <alignment horizontal="left" vertical="center" wrapText="1"/>
      <protection/>
    </xf>
    <xf numFmtId="0" fontId="23" fillId="24" borderId="12" xfId="52" applyFont="1" applyFill="1" applyBorder="1" applyAlignment="1">
      <alignment horizontal="left" vertical="center" wrapText="1"/>
      <protection/>
    </xf>
    <xf numFmtId="172" fontId="24" fillId="24" borderId="0" xfId="58" applyNumberFormat="1" applyFont="1" applyFill="1">
      <alignment/>
      <protection/>
    </xf>
    <xf numFmtId="4" fontId="24" fillId="24" borderId="0" xfId="54" applyNumberFormat="1" applyFont="1" applyFill="1">
      <alignment/>
      <protection/>
    </xf>
    <xf numFmtId="172" fontId="20" fillId="0" borderId="0" xfId="55" applyNumberFormat="1" applyFont="1" applyFill="1">
      <alignment/>
      <protection/>
    </xf>
    <xf numFmtId="4" fontId="20" fillId="0" borderId="0" xfId="54" applyNumberFormat="1" applyFont="1" applyFill="1">
      <alignment/>
      <protection/>
    </xf>
    <xf numFmtId="0" fontId="24" fillId="0" borderId="10" xfId="52" applyFont="1" applyFill="1" applyBorder="1" applyAlignment="1">
      <alignment horizontal="left" vertical="center" wrapText="1"/>
      <protection/>
    </xf>
    <xf numFmtId="172" fontId="24" fillId="0" borderId="10" xfId="52" applyNumberFormat="1" applyFont="1" applyFill="1" applyBorder="1" applyAlignment="1">
      <alignment horizontal="right" vertical="center"/>
      <protection/>
    </xf>
    <xf numFmtId="0" fontId="23" fillId="0" borderId="10" xfId="52" applyFont="1" applyFill="1" applyBorder="1" applyAlignment="1">
      <alignment horizontal="left" vertical="center" wrapText="1"/>
      <protection/>
    </xf>
    <xf numFmtId="172" fontId="23" fillId="0" borderId="10" xfId="52" applyNumberFormat="1" applyFont="1" applyFill="1" applyBorder="1" applyAlignment="1">
      <alignment horizontal="right" vertical="center"/>
      <protection/>
    </xf>
    <xf numFmtId="0" fontId="24" fillId="0" borderId="0" xfId="55" applyFont="1" applyFill="1">
      <alignment/>
      <protection/>
    </xf>
    <xf numFmtId="0" fontId="24" fillId="24" borderId="0" xfId="55" applyFont="1" applyFill="1">
      <alignment/>
      <protection/>
    </xf>
    <xf numFmtId="0" fontId="23" fillId="0" borderId="0" xfId="52" applyFont="1" applyFill="1" applyAlignment="1">
      <alignment horizontal="left" vertical="center" wrapText="1"/>
      <protection/>
    </xf>
    <xf numFmtId="0" fontId="23" fillId="0" borderId="0" xfId="52" applyFont="1" applyFill="1" applyAlignment="1">
      <alignment horizontal="left"/>
      <protection/>
    </xf>
    <xf numFmtId="0" fontId="24" fillId="0" borderId="0" xfId="52" applyFont="1" applyFill="1" applyAlignment="1">
      <alignment horizontal="center"/>
      <protection/>
    </xf>
    <xf numFmtId="49" fontId="18" fillId="0" borderId="0" xfId="52" applyNumberFormat="1" applyFont="1" applyFill="1" applyBorder="1" applyAlignment="1">
      <alignment horizontal="left" vertical="center" wrapText="1" indent="4"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172" fontId="23" fillId="0" borderId="0" xfId="52" applyNumberFormat="1" applyFont="1" applyFill="1" applyBorder="1" applyAlignment="1">
      <alignment horizontal="right" vertical="center"/>
      <protection/>
    </xf>
    <xf numFmtId="0" fontId="19" fillId="24" borderId="0" xfId="53" applyFont="1" applyFill="1">
      <alignment/>
      <protection/>
    </xf>
    <xf numFmtId="0" fontId="20" fillId="24" borderId="0" xfId="53" applyFont="1" applyFill="1">
      <alignment/>
      <protection/>
    </xf>
    <xf numFmtId="49" fontId="18" fillId="24" borderId="10" xfId="52" applyNumberFormat="1" applyFont="1" applyFill="1" applyBorder="1" applyAlignment="1">
      <alignment horizontal="left" vertical="center" wrapText="1"/>
      <protection/>
    </xf>
    <xf numFmtId="0" fontId="18" fillId="24" borderId="0" xfId="53" applyFont="1" applyFill="1">
      <alignment/>
      <protection/>
    </xf>
    <xf numFmtId="0" fontId="18" fillId="24" borderId="0" xfId="53" applyFont="1" applyFill="1" applyAlignment="1">
      <alignment horizontal="left" vertical="center" wrapText="1"/>
      <protection/>
    </xf>
    <xf numFmtId="0" fontId="24" fillId="24" borderId="10" xfId="0" applyFont="1" applyFill="1" applyBorder="1" applyAlignment="1">
      <alignment horizontal="left" vertical="center" wrapText="1"/>
    </xf>
    <xf numFmtId="0" fontId="23" fillId="0" borderId="10" xfId="52" applyFont="1" applyFill="1" applyBorder="1" applyAlignment="1">
      <alignment horizontal="center" vertical="center" wrapText="1"/>
      <protection/>
    </xf>
    <xf numFmtId="49" fontId="24" fillId="0" borderId="13" xfId="52" applyNumberFormat="1" applyFont="1" applyFill="1" applyBorder="1" applyAlignment="1">
      <alignment horizontal="left" vertical="center" wrapText="1"/>
      <protection/>
    </xf>
    <xf numFmtId="0" fontId="24" fillId="0" borderId="12" xfId="56" applyFont="1" applyFill="1" applyBorder="1" applyAlignment="1">
      <alignment horizontal="left" vertical="center" wrapText="1"/>
      <protection/>
    </xf>
    <xf numFmtId="172" fontId="24" fillId="0" borderId="10" xfId="56" applyNumberFormat="1" applyFont="1" applyFill="1" applyBorder="1" applyAlignment="1">
      <alignment horizontal="right" vertical="center"/>
      <protection/>
    </xf>
    <xf numFmtId="0" fontId="23" fillId="0" borderId="13" xfId="52" applyFont="1" applyFill="1" applyBorder="1" applyAlignment="1">
      <alignment horizontal="left" vertical="center" wrapText="1"/>
      <protection/>
    </xf>
    <xf numFmtId="0" fontId="23" fillId="0" borderId="12" xfId="52" applyFont="1" applyFill="1" applyBorder="1" applyAlignment="1">
      <alignment horizontal="left" vertical="center" wrapText="1"/>
      <protection/>
    </xf>
    <xf numFmtId="172" fontId="23" fillId="0" borderId="10" xfId="56" applyNumberFormat="1" applyFont="1" applyFill="1" applyBorder="1" applyAlignment="1">
      <alignment horizontal="right" vertical="center"/>
      <protection/>
    </xf>
    <xf numFmtId="49" fontId="24" fillId="0" borderId="14" xfId="52" applyNumberFormat="1" applyFont="1" applyFill="1" applyBorder="1" applyAlignment="1">
      <alignment horizontal="left" vertical="center" wrapText="1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49" fontId="24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172" fontId="24" fillId="0" borderId="15" xfId="52" applyNumberFormat="1" applyFont="1" applyFill="1" applyBorder="1" applyAlignment="1">
      <alignment horizontal="right" vertical="center"/>
      <protection/>
    </xf>
    <xf numFmtId="0" fontId="18" fillId="0" borderId="0" xfId="57" applyFont="1" applyFill="1">
      <alignment/>
      <protection/>
    </xf>
    <xf numFmtId="0" fontId="20" fillId="0" borderId="0" xfId="57" applyFont="1" applyFill="1">
      <alignment/>
      <protection/>
    </xf>
    <xf numFmtId="172" fontId="20" fillId="0" borderId="0" xfId="57" applyNumberFormat="1" applyFont="1" applyFill="1">
      <alignment/>
      <protection/>
    </xf>
    <xf numFmtId="0" fontId="23" fillId="0" borderId="0" xfId="57" applyFont="1" applyFill="1">
      <alignment/>
      <protection/>
    </xf>
    <xf numFmtId="0" fontId="23" fillId="0" borderId="0" xfId="57" applyFont="1" applyFill="1" applyAlignment="1">
      <alignment/>
      <protection/>
    </xf>
    <xf numFmtId="0" fontId="23" fillId="24" borderId="0" xfId="57" applyFont="1" applyFill="1">
      <alignment/>
      <protection/>
    </xf>
    <xf numFmtId="0" fontId="23" fillId="0" borderId="0" xfId="52" applyFont="1" applyFill="1" applyAlignment="1">
      <alignment horizontal="center"/>
      <protection/>
    </xf>
    <xf numFmtId="0" fontId="23" fillId="24" borderId="0" xfId="53" applyFont="1" applyFill="1">
      <alignment/>
      <protection/>
    </xf>
    <xf numFmtId="0" fontId="18" fillId="0" borderId="0" xfId="53" applyFont="1" applyFill="1">
      <alignment/>
      <protection/>
    </xf>
    <xf numFmtId="0" fontId="23" fillId="24" borderId="0" xfId="53" applyFont="1" applyFill="1" applyAlignment="1">
      <alignment horizontal="center" wrapText="1"/>
      <protection/>
    </xf>
    <xf numFmtId="0" fontId="23" fillId="24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24" fillId="24" borderId="0" xfId="53" applyFont="1" applyFill="1">
      <alignment/>
      <protection/>
    </xf>
    <xf numFmtId="49" fontId="24" fillId="24" borderId="14" xfId="52" applyNumberFormat="1" applyFont="1" applyFill="1" applyBorder="1" applyAlignment="1">
      <alignment horizontal="left" vertical="center" wrapText="1"/>
      <protection/>
    </xf>
    <xf numFmtId="0" fontId="23" fillId="24" borderId="13" xfId="52" applyFont="1" applyFill="1" applyBorder="1" applyAlignment="1">
      <alignment horizontal="left" vertical="top" wrapText="1" indent="4"/>
      <protection/>
    </xf>
    <xf numFmtId="0" fontId="18" fillId="24" borderId="10" xfId="52" applyFont="1" applyFill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right"/>
      <protection/>
    </xf>
    <xf numFmtId="0" fontId="23" fillId="24" borderId="16" xfId="52" applyFont="1" applyFill="1" applyBorder="1" applyAlignment="1">
      <alignment horizontal="left" vertical="center" wrapText="1"/>
      <protection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0" xfId="52" applyFont="1" applyFill="1" applyAlignment="1">
      <alignment horizontal="left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0" fontId="23" fillId="0" borderId="0" xfId="58" applyFont="1" applyFill="1" applyAlignment="1">
      <alignment horizontal="right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0" fontId="18" fillId="0" borderId="14" xfId="52" applyFont="1" applyFill="1" applyBorder="1" applyAlignment="1">
      <alignment horizontal="center" vertical="center"/>
      <protection/>
    </xf>
    <xf numFmtId="0" fontId="18" fillId="0" borderId="17" xfId="52" applyFont="1" applyFill="1" applyBorder="1" applyAlignment="1">
      <alignment horizontal="center" vertical="center"/>
      <protection/>
    </xf>
    <xf numFmtId="0" fontId="18" fillId="0" borderId="15" xfId="52" applyFont="1" applyFill="1" applyBorder="1" applyAlignment="1">
      <alignment horizontal="center" vertical="center"/>
      <protection/>
    </xf>
    <xf numFmtId="0" fontId="23" fillId="0" borderId="16" xfId="52" applyFont="1" applyFill="1" applyBorder="1" applyAlignment="1">
      <alignment horizontal="left" vertical="center" wrapText="1"/>
      <protection/>
    </xf>
    <xf numFmtId="0" fontId="23" fillId="0" borderId="0" xfId="52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horizontal="right"/>
      <protection/>
    </xf>
    <xf numFmtId="0" fontId="18" fillId="24" borderId="11" xfId="52" applyFont="1" applyFill="1" applyBorder="1" applyAlignment="1">
      <alignment horizontal="center" vertical="center" wrapText="1"/>
      <protection/>
    </xf>
    <xf numFmtId="0" fontId="18" fillId="24" borderId="12" xfId="52" applyFont="1" applyFill="1" applyBorder="1" applyAlignment="1">
      <alignment horizontal="center" vertical="center" wrapText="1"/>
      <protection/>
    </xf>
    <xf numFmtId="0" fontId="18" fillId="24" borderId="0" xfId="53" applyFont="1" applyFill="1" applyAlignment="1">
      <alignment horizontal="left" vertical="center" wrapText="1"/>
      <protection/>
    </xf>
    <xf numFmtId="0" fontId="18" fillId="24" borderId="0" xfId="53" applyFont="1" applyFill="1" applyAlignment="1">
      <alignment horizontal="right"/>
      <protection/>
    </xf>
    <xf numFmtId="0" fontId="18" fillId="24" borderId="16" xfId="52" applyFont="1" applyFill="1" applyBorder="1" applyAlignment="1">
      <alignment vertical="center" wrapText="1"/>
      <protection/>
    </xf>
    <xf numFmtId="0" fontId="18" fillId="24" borderId="0" xfId="52" applyFont="1" applyFill="1" applyAlignment="1">
      <alignment horizontal="left" vertical="center" wrapText="1"/>
      <protection/>
    </xf>
    <xf numFmtId="0" fontId="18" fillId="24" borderId="0" xfId="53" applyFont="1" applyFill="1" applyAlignment="1">
      <alignment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19" fillId="24" borderId="0" xfId="53" applyFont="1" applyFill="1" applyAlignment="1">
      <alignment horizontal="left" wrapText="1"/>
      <protection/>
    </xf>
    <xf numFmtId="0" fontId="19" fillId="0" borderId="0" xfId="53" applyFont="1" applyFill="1" applyAlignment="1">
      <alignment horizontal="right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18" fillId="0" borderId="16" xfId="52" applyFont="1" applyFill="1" applyBorder="1" applyAlignment="1">
      <alignment horizontal="left" vertical="center" wrapText="1"/>
      <protection/>
    </xf>
    <xf numFmtId="0" fontId="18" fillId="0" borderId="0" xfId="52" applyFont="1" applyFill="1" applyAlignment="1">
      <alignment horizontal="left" vertical="center" wrapText="1"/>
      <protection/>
    </xf>
    <xf numFmtId="0" fontId="23" fillId="0" borderId="0" xfId="57" applyFont="1" applyFill="1" applyAlignment="1">
      <alignment horizontal="right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0" borderId="17" xfId="52" applyFont="1" applyFill="1" applyBorder="1" applyAlignment="1">
      <alignment horizontal="center" vertical="center" wrapText="1"/>
      <protection/>
    </xf>
    <xf numFmtId="0" fontId="18" fillId="0" borderId="15" xfId="52" applyFont="1" applyFill="1" applyBorder="1" applyAlignment="1">
      <alignment horizontal="center" vertical="center" wrapText="1"/>
      <protection/>
    </xf>
    <xf numFmtId="0" fontId="23" fillId="24" borderId="0" xfId="57" applyFont="1" applyFill="1" applyAlignment="1">
      <alignment horizontal="left" vertical="center" wrapText="1"/>
      <protection/>
    </xf>
    <xf numFmtId="0" fontId="23" fillId="24" borderId="0" xfId="52" applyFont="1" applyFill="1" applyAlignment="1">
      <alignment horizontal="left" vertical="center"/>
      <protection/>
    </xf>
    <xf numFmtId="0" fontId="18" fillId="0" borderId="18" xfId="52" applyFont="1" applyFill="1" applyBorder="1" applyAlignment="1">
      <alignment horizontal="center" vertical="center" wrapText="1"/>
      <protection/>
    </xf>
    <xf numFmtId="0" fontId="18" fillId="0" borderId="19" xfId="52" applyFont="1" applyFill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18" fillId="0" borderId="13" xfId="52" applyFont="1" applyFill="1" applyBorder="1" applyAlignment="1">
      <alignment horizontal="center" vertical="center" wrapText="1"/>
      <protection/>
    </xf>
    <xf numFmtId="0" fontId="18" fillId="0" borderId="16" xfId="52" applyFont="1" applyFill="1" applyBorder="1" applyAlignment="1">
      <alignment horizontal="center" vertical="center" wrapText="1"/>
      <protection/>
    </xf>
    <xf numFmtId="0" fontId="18" fillId="0" borderId="21" xfId="52" applyFont="1" applyFill="1" applyBorder="1" applyAlignment="1">
      <alignment horizontal="center" vertical="center" wrapText="1"/>
      <protection/>
    </xf>
    <xf numFmtId="0" fontId="23" fillId="24" borderId="0" xfId="53" applyFont="1" applyFill="1" applyAlignment="1">
      <alignment horizontal="left" vertical="center" wrapText="1"/>
      <protection/>
    </xf>
    <xf numFmtId="0" fontId="23" fillId="24" borderId="0" xfId="53" applyFont="1" applyFill="1" applyAlignment="1">
      <alignment horizontal="right"/>
      <protection/>
    </xf>
    <xf numFmtId="0" fontId="23" fillId="24" borderId="22" xfId="52" applyFont="1" applyFill="1" applyBorder="1" applyAlignment="1">
      <alignment horizontal="center" vertical="center" wrapText="1"/>
      <protection/>
    </xf>
    <xf numFmtId="0" fontId="23" fillId="24" borderId="0" xfId="53" applyFont="1" applyFill="1" applyAlignment="1">
      <alignment horizontal="lef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acpmwwzslk ijxaiakuthmhsxzjwycj 8 jdmzpivpbhzjrwkzxvuqcg yuexeawgkfkxeagaphho rylbyiwtzzaxueuyeq" xfId="53"/>
    <cellStyle name="Обычный_eykmvoqubz ubeomyvtlsxfqsdmalpu 1 tttdgoswiuvdwasj yncjgapwtsiudxowqhaxwt tfnpijpbsoovyuwnrpfzjj (1)" xfId="54"/>
    <cellStyle name="Обычный_jttgyqkamm ogrzvzpqcfjrdagmwyqk 3 hzeagcrrceeqkvqf vfwylfppfwbbusmcsqdytuqwzumjqd pmjlkuqzjvvlxqdktvawuu rkqqfdzvgp" xfId="55"/>
    <cellStyle name="Обычный_rcntoiltju lzmgzbsoxcbwfquxgioh 5 rgkeaynlsxgdxtjx vclsempkdjhjswrjdboe abpszwwwqgtlifdn" xfId="56"/>
    <cellStyle name="Обычный_styvcgeucw dgxskxtaqtxnpntjycoc 6 pgvncytgtwcxcapn yjnpclcsyvcxxq anxvaauugnqj, ltkahjkvyngagevictzcgwyg..." xfId="57"/>
    <cellStyle name="Обычный_xxgofglbzf gnupwkqpzflxahlrwrrg 2 aoegcjnnkmtrznhw yxmxdx. vdeguaxlhyal, fdusqf. .fj xexebwboteloipvc qsoxrpjwsdoj (1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29"/>
  <sheetViews>
    <sheetView view="pageBreakPreview" zoomScale="75" zoomScaleSheetLayoutView="75" zoomScalePageLayoutView="0" workbookViewId="0" topLeftCell="A1">
      <pane xSplit="2" ySplit="10" topLeftCell="F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3" sqref="B13"/>
    </sheetView>
  </sheetViews>
  <sheetFormatPr defaultColWidth="9.00390625" defaultRowHeight="12.75"/>
  <cols>
    <col min="1" max="1" width="7.75390625" style="9" customWidth="1"/>
    <col min="2" max="2" width="61.75390625" style="9" customWidth="1"/>
    <col min="3" max="3" width="16.375" style="9" customWidth="1"/>
    <col min="4" max="4" width="17.375" style="9" customWidth="1"/>
    <col min="5" max="5" width="16.25390625" style="9" customWidth="1"/>
    <col min="6" max="6" width="15.625" style="9" customWidth="1"/>
    <col min="7" max="7" width="18.00390625" style="9" customWidth="1"/>
    <col min="8" max="8" width="16.625" style="9" customWidth="1"/>
    <col min="9" max="9" width="17.125" style="9" customWidth="1"/>
    <col min="10" max="10" width="15.25390625" style="9" customWidth="1"/>
    <col min="11" max="11" width="17.875" style="9" customWidth="1"/>
    <col min="12" max="12" width="18.25390625" style="9" customWidth="1"/>
    <col min="13" max="13" width="16.00390625" style="9" customWidth="1"/>
    <col min="14" max="14" width="16.125" style="9" customWidth="1"/>
    <col min="15" max="16384" width="9.125" style="9" customWidth="1"/>
  </cols>
  <sheetData>
    <row r="1" spans="1:14" s="30" customFormat="1" ht="21" customHeight="1">
      <c r="A1" s="16"/>
      <c r="B1" s="16"/>
      <c r="C1" s="17"/>
      <c r="D1" s="17"/>
      <c r="E1" s="17"/>
      <c r="F1" s="96" t="s">
        <v>0</v>
      </c>
      <c r="G1" s="96"/>
      <c r="H1" s="96"/>
      <c r="I1" s="96"/>
      <c r="J1" s="18"/>
      <c r="K1" s="96"/>
      <c r="L1" s="96"/>
      <c r="M1" s="96"/>
      <c r="N1" s="96"/>
    </row>
    <row r="2" spans="1:14" s="30" customFormat="1" ht="21" customHeight="1">
      <c r="A2" s="16"/>
      <c r="B2" s="16"/>
      <c r="C2" s="17"/>
      <c r="D2" s="17"/>
      <c r="E2" s="17"/>
      <c r="F2" s="17"/>
      <c r="G2" s="17"/>
      <c r="H2" s="17"/>
      <c r="I2" s="17"/>
      <c r="J2" s="18"/>
      <c r="K2" s="17"/>
      <c r="L2" s="17"/>
      <c r="M2" s="17"/>
      <c r="N2" s="17"/>
    </row>
    <row r="3" spans="1:14" s="15" customFormat="1" ht="21" customHeight="1">
      <c r="A3" s="29" t="s">
        <v>1</v>
      </c>
      <c r="B3" s="29"/>
      <c r="C3" s="19"/>
      <c r="D3" s="19"/>
      <c r="E3" s="19"/>
      <c r="F3" s="19"/>
      <c r="G3" s="20"/>
      <c r="H3" s="20"/>
      <c r="I3" s="21"/>
      <c r="J3" s="21"/>
      <c r="K3" s="21"/>
      <c r="L3" s="21"/>
      <c r="M3" s="21"/>
      <c r="N3" s="21"/>
    </row>
    <row r="4" spans="1:14" s="15" customFormat="1" ht="21" customHeight="1">
      <c r="A4" s="22" t="s">
        <v>2</v>
      </c>
      <c r="B4" s="31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</row>
    <row r="5" spans="1:14" s="15" customFormat="1" ht="21" customHeight="1">
      <c r="A5" s="22" t="s">
        <v>3</v>
      </c>
      <c r="B5" s="31"/>
      <c r="C5" s="20"/>
      <c r="D5" s="20"/>
      <c r="E5" s="20"/>
      <c r="F5" s="20"/>
      <c r="G5" s="19"/>
      <c r="H5" s="20"/>
      <c r="I5" s="20"/>
      <c r="J5" s="20"/>
      <c r="K5" s="20"/>
      <c r="L5" s="21"/>
      <c r="M5" s="21"/>
      <c r="N5" s="21"/>
    </row>
    <row r="6" spans="1:14" s="15" customFormat="1" ht="21" customHeight="1">
      <c r="A6" s="21"/>
      <c r="B6" s="20"/>
      <c r="C6" s="20"/>
      <c r="D6" s="20"/>
      <c r="E6" s="20"/>
      <c r="F6" s="20"/>
      <c r="G6" s="19"/>
      <c r="H6" s="20"/>
      <c r="I6" s="20"/>
      <c r="J6" s="20"/>
      <c r="K6" s="20"/>
      <c r="L6" s="21"/>
      <c r="M6" s="21"/>
      <c r="N6" s="21"/>
    </row>
    <row r="7" spans="1:14" s="15" customFormat="1" ht="20.25" customHeight="1">
      <c r="A7" s="97" t="s">
        <v>33</v>
      </c>
      <c r="B7" s="97"/>
      <c r="C7" s="97"/>
      <c r="D7" s="97"/>
      <c r="E7" s="97"/>
      <c r="F7" s="97"/>
      <c r="G7" s="97"/>
      <c r="H7" s="97"/>
      <c r="I7" s="20"/>
      <c r="J7" s="20"/>
      <c r="K7" s="20"/>
      <c r="L7" s="21"/>
      <c r="M7" s="21"/>
      <c r="N7" s="21"/>
    </row>
    <row r="8" spans="1:14" s="15" customFormat="1" ht="18" customHeight="1">
      <c r="A8" s="98" t="s">
        <v>4</v>
      </c>
      <c r="B8" s="98" t="s">
        <v>5</v>
      </c>
      <c r="C8" s="95" t="s">
        <v>6</v>
      </c>
      <c r="D8" s="95"/>
      <c r="E8" s="95"/>
      <c r="F8" s="95"/>
      <c r="G8" s="95" t="s">
        <v>21</v>
      </c>
      <c r="H8" s="95"/>
      <c r="I8" s="95"/>
      <c r="J8" s="95"/>
      <c r="K8" s="95" t="s">
        <v>38</v>
      </c>
      <c r="L8" s="95"/>
      <c r="M8" s="95"/>
      <c r="N8" s="95"/>
    </row>
    <row r="9" spans="1:14" s="15" customFormat="1" ht="18" customHeight="1">
      <c r="A9" s="98"/>
      <c r="B9" s="98"/>
      <c r="C9" s="95" t="s">
        <v>24</v>
      </c>
      <c r="D9" s="95"/>
      <c r="E9" s="95" t="s">
        <v>8</v>
      </c>
      <c r="F9" s="95" t="s">
        <v>9</v>
      </c>
      <c r="G9" s="95" t="s">
        <v>24</v>
      </c>
      <c r="H9" s="95"/>
      <c r="I9" s="95" t="s">
        <v>8</v>
      </c>
      <c r="J9" s="95" t="s">
        <v>9</v>
      </c>
      <c r="K9" s="95" t="s">
        <v>24</v>
      </c>
      <c r="L9" s="95"/>
      <c r="M9" s="95" t="s">
        <v>8</v>
      </c>
      <c r="N9" s="95" t="s">
        <v>9</v>
      </c>
    </row>
    <row r="10" spans="1:14" s="15" customFormat="1" ht="48" customHeight="1">
      <c r="A10" s="98"/>
      <c r="B10" s="98"/>
      <c r="C10" s="13" t="s">
        <v>25</v>
      </c>
      <c r="D10" s="13" t="s">
        <v>144</v>
      </c>
      <c r="E10" s="95"/>
      <c r="F10" s="95"/>
      <c r="G10" s="13" t="s">
        <v>25</v>
      </c>
      <c r="H10" s="13" t="s">
        <v>144</v>
      </c>
      <c r="I10" s="95"/>
      <c r="J10" s="95"/>
      <c r="K10" s="13" t="s">
        <v>25</v>
      </c>
      <c r="L10" s="13" t="s">
        <v>144</v>
      </c>
      <c r="M10" s="95"/>
      <c r="N10" s="95"/>
    </row>
    <row r="11" spans="1:14" s="15" customFormat="1" ht="45.75" customHeight="1">
      <c r="A11" s="23">
        <v>1</v>
      </c>
      <c r="B11" s="24" t="s">
        <v>67</v>
      </c>
      <c r="C11" s="25">
        <f>C12</f>
        <v>841119.8</v>
      </c>
      <c r="D11" s="25">
        <f>D12</f>
        <v>416226.7</v>
      </c>
      <c r="E11" s="25">
        <f>E12</f>
        <v>174903.8</v>
      </c>
      <c r="F11" s="25">
        <f>C11+D11+E11</f>
        <v>1432250.3</v>
      </c>
      <c r="G11" s="25">
        <f>G12</f>
        <v>874051.3</v>
      </c>
      <c r="H11" s="25">
        <f>H12</f>
        <v>379947.3</v>
      </c>
      <c r="I11" s="25">
        <f>I12</f>
        <v>174903.8</v>
      </c>
      <c r="J11" s="25">
        <f>SUM(G11:I11)</f>
        <v>1428902.4000000001</v>
      </c>
      <c r="K11" s="25">
        <v>1024248.5</v>
      </c>
      <c r="L11" s="25">
        <v>420947.3</v>
      </c>
      <c r="M11" s="25">
        <f>I11</f>
        <v>174903.8</v>
      </c>
      <c r="N11" s="25">
        <f>SUM(K11:M11)</f>
        <v>1620099.6</v>
      </c>
    </row>
    <row r="12" spans="1:14" s="15" customFormat="1" ht="102" customHeight="1">
      <c r="A12" s="23" t="s">
        <v>68</v>
      </c>
      <c r="B12" s="24" t="s">
        <v>86</v>
      </c>
      <c r="C12" s="25">
        <v>841119.8</v>
      </c>
      <c r="D12" s="25">
        <v>416226.7</v>
      </c>
      <c r="E12" s="25">
        <v>174903.8</v>
      </c>
      <c r="F12" s="25">
        <f aca="true" t="shared" si="0" ref="F12:F27">C12+D12+E12</f>
        <v>1432250.3</v>
      </c>
      <c r="G12" s="25">
        <v>874051.3</v>
      </c>
      <c r="H12" s="25">
        <v>379947.3</v>
      </c>
      <c r="I12" s="25">
        <f>E12</f>
        <v>174903.8</v>
      </c>
      <c r="J12" s="25">
        <f aca="true" t="shared" si="1" ref="J12:J28">SUM(G12:I12)</f>
        <v>1428902.4000000001</v>
      </c>
      <c r="K12" s="25">
        <v>1024248.5</v>
      </c>
      <c r="L12" s="25">
        <v>420947.3</v>
      </c>
      <c r="M12" s="25">
        <f>I12</f>
        <v>174903.8</v>
      </c>
      <c r="N12" s="25">
        <f aca="true" t="shared" si="2" ref="N12:N27">SUM(K12:M12)</f>
        <v>1620099.6</v>
      </c>
    </row>
    <row r="13" spans="1:14" s="15" customFormat="1" ht="40.5" customHeight="1">
      <c r="A13" s="23">
        <v>2</v>
      </c>
      <c r="B13" s="24" t="s">
        <v>69</v>
      </c>
      <c r="C13" s="25">
        <f>C14+C15</f>
        <v>0</v>
      </c>
      <c r="D13" s="25">
        <f>D14+D15</f>
        <v>196705.7</v>
      </c>
      <c r="E13" s="25">
        <v>0</v>
      </c>
      <c r="F13" s="25">
        <f t="shared" si="0"/>
        <v>196705.7</v>
      </c>
      <c r="G13" s="25">
        <f>G14+G15</f>
        <v>0</v>
      </c>
      <c r="H13" s="25">
        <f>H14+H15</f>
        <v>41000</v>
      </c>
      <c r="I13" s="25">
        <f>I14+I15</f>
        <v>0</v>
      </c>
      <c r="J13" s="25">
        <f t="shared" si="1"/>
        <v>41000</v>
      </c>
      <c r="K13" s="25">
        <f>K14+K15</f>
        <v>0</v>
      </c>
      <c r="L13" s="25">
        <f>L14+L15</f>
        <v>41000</v>
      </c>
      <c r="M13" s="25">
        <f>M14+M15</f>
        <v>0</v>
      </c>
      <c r="N13" s="25">
        <f t="shared" si="2"/>
        <v>41000</v>
      </c>
    </row>
    <row r="14" spans="1:14" s="15" customFormat="1" ht="46.5" customHeight="1">
      <c r="A14" s="23" t="s">
        <v>70</v>
      </c>
      <c r="B14" s="24" t="s">
        <v>85</v>
      </c>
      <c r="C14" s="25">
        <v>0</v>
      </c>
      <c r="D14" s="25">
        <v>41000</v>
      </c>
      <c r="E14" s="25">
        <v>0</v>
      </c>
      <c r="F14" s="25">
        <f t="shared" si="0"/>
        <v>41000</v>
      </c>
      <c r="G14" s="25">
        <v>0</v>
      </c>
      <c r="H14" s="25">
        <v>41000</v>
      </c>
      <c r="I14" s="25">
        <v>0</v>
      </c>
      <c r="J14" s="25">
        <f t="shared" si="1"/>
        <v>41000</v>
      </c>
      <c r="K14" s="25">
        <v>0</v>
      </c>
      <c r="L14" s="25">
        <v>41000</v>
      </c>
      <c r="M14" s="25">
        <v>0</v>
      </c>
      <c r="N14" s="25">
        <f t="shared" si="2"/>
        <v>41000</v>
      </c>
    </row>
    <row r="15" spans="1:14" s="15" customFormat="1" ht="77.25" customHeight="1">
      <c r="A15" s="23" t="s">
        <v>71</v>
      </c>
      <c r="B15" s="24" t="s">
        <v>140</v>
      </c>
      <c r="C15" s="25">
        <f>SUM(C16:C25)</f>
        <v>0</v>
      </c>
      <c r="D15" s="25">
        <f>SUM(D16:D25)</f>
        <v>155705.7</v>
      </c>
      <c r="E15" s="25">
        <v>0</v>
      </c>
      <c r="F15" s="25">
        <f t="shared" si="0"/>
        <v>155705.7</v>
      </c>
      <c r="G15" s="25">
        <v>0</v>
      </c>
      <c r="H15" s="25">
        <v>0</v>
      </c>
      <c r="I15" s="25">
        <v>0</v>
      </c>
      <c r="J15" s="25">
        <f t="shared" si="1"/>
        <v>0</v>
      </c>
      <c r="K15" s="25">
        <v>0</v>
      </c>
      <c r="L15" s="25">
        <v>0</v>
      </c>
      <c r="M15" s="25">
        <v>0</v>
      </c>
      <c r="N15" s="25">
        <f t="shared" si="2"/>
        <v>0</v>
      </c>
    </row>
    <row r="16" spans="1:14" s="15" customFormat="1" ht="22.5" customHeight="1">
      <c r="A16" s="23" t="s">
        <v>72</v>
      </c>
      <c r="B16" s="24" t="s">
        <v>40</v>
      </c>
      <c r="C16" s="25">
        <v>0</v>
      </c>
      <c r="D16" s="25">
        <v>75635.7</v>
      </c>
      <c r="E16" s="25">
        <v>0</v>
      </c>
      <c r="F16" s="25">
        <f t="shared" si="0"/>
        <v>75635.7</v>
      </c>
      <c r="G16" s="25">
        <v>0</v>
      </c>
      <c r="H16" s="25">
        <v>0</v>
      </c>
      <c r="I16" s="25">
        <v>0</v>
      </c>
      <c r="J16" s="25">
        <f t="shared" si="1"/>
        <v>0</v>
      </c>
      <c r="K16" s="25">
        <v>0</v>
      </c>
      <c r="L16" s="25">
        <v>0</v>
      </c>
      <c r="M16" s="25">
        <v>0</v>
      </c>
      <c r="N16" s="25">
        <f t="shared" si="2"/>
        <v>0</v>
      </c>
    </row>
    <row r="17" spans="1:14" s="15" customFormat="1" ht="22.5" customHeight="1">
      <c r="A17" s="23" t="s">
        <v>73</v>
      </c>
      <c r="B17" s="24" t="s">
        <v>39</v>
      </c>
      <c r="C17" s="25">
        <v>0</v>
      </c>
      <c r="D17" s="25">
        <v>23000</v>
      </c>
      <c r="E17" s="25">
        <v>0</v>
      </c>
      <c r="F17" s="25">
        <f t="shared" si="0"/>
        <v>23000</v>
      </c>
      <c r="G17" s="25">
        <v>0</v>
      </c>
      <c r="H17" s="25">
        <v>0</v>
      </c>
      <c r="I17" s="25">
        <v>0</v>
      </c>
      <c r="J17" s="25">
        <f t="shared" si="1"/>
        <v>0</v>
      </c>
      <c r="K17" s="25">
        <v>0</v>
      </c>
      <c r="L17" s="25">
        <v>0</v>
      </c>
      <c r="M17" s="25">
        <v>0</v>
      </c>
      <c r="N17" s="25">
        <f t="shared" si="2"/>
        <v>0</v>
      </c>
    </row>
    <row r="18" spans="1:14" s="15" customFormat="1" ht="27" customHeight="1">
      <c r="A18" s="23" t="s">
        <v>74</v>
      </c>
      <c r="B18" s="24" t="s">
        <v>141</v>
      </c>
      <c r="C18" s="25">
        <v>0</v>
      </c>
      <c r="D18" s="25">
        <v>25000</v>
      </c>
      <c r="E18" s="25">
        <v>0</v>
      </c>
      <c r="F18" s="25">
        <f t="shared" si="0"/>
        <v>25000</v>
      </c>
      <c r="G18" s="25">
        <v>0</v>
      </c>
      <c r="H18" s="25">
        <v>0</v>
      </c>
      <c r="I18" s="25">
        <v>0</v>
      </c>
      <c r="J18" s="25">
        <f t="shared" si="1"/>
        <v>0</v>
      </c>
      <c r="K18" s="25">
        <v>0</v>
      </c>
      <c r="L18" s="25">
        <v>0</v>
      </c>
      <c r="M18" s="25">
        <v>0</v>
      </c>
      <c r="N18" s="25">
        <f t="shared" si="2"/>
        <v>0</v>
      </c>
    </row>
    <row r="19" spans="1:14" s="15" customFormat="1" ht="27" customHeight="1">
      <c r="A19" s="23" t="s">
        <v>75</v>
      </c>
      <c r="B19" s="24" t="s">
        <v>142</v>
      </c>
      <c r="C19" s="25">
        <v>0</v>
      </c>
      <c r="D19" s="25">
        <v>17100</v>
      </c>
      <c r="E19" s="25">
        <v>0</v>
      </c>
      <c r="F19" s="25">
        <f t="shared" si="0"/>
        <v>17100</v>
      </c>
      <c r="G19" s="25">
        <v>0</v>
      </c>
      <c r="H19" s="25">
        <v>0</v>
      </c>
      <c r="I19" s="25">
        <v>0</v>
      </c>
      <c r="J19" s="25">
        <f t="shared" si="1"/>
        <v>0</v>
      </c>
      <c r="K19" s="25">
        <v>0</v>
      </c>
      <c r="L19" s="25">
        <v>0</v>
      </c>
      <c r="M19" s="25">
        <v>0</v>
      </c>
      <c r="N19" s="25">
        <f t="shared" si="2"/>
        <v>0</v>
      </c>
    </row>
    <row r="20" spans="1:14" s="15" customFormat="1" ht="37.5" customHeight="1">
      <c r="A20" s="23" t="s">
        <v>76</v>
      </c>
      <c r="B20" s="24" t="s">
        <v>41</v>
      </c>
      <c r="C20" s="25">
        <v>0</v>
      </c>
      <c r="D20" s="25">
        <v>2270</v>
      </c>
      <c r="E20" s="25">
        <v>0</v>
      </c>
      <c r="F20" s="25">
        <f t="shared" si="0"/>
        <v>2270</v>
      </c>
      <c r="G20" s="25">
        <v>0</v>
      </c>
      <c r="H20" s="25">
        <v>0</v>
      </c>
      <c r="I20" s="25">
        <v>0</v>
      </c>
      <c r="J20" s="25">
        <f t="shared" si="1"/>
        <v>0</v>
      </c>
      <c r="K20" s="25">
        <v>0</v>
      </c>
      <c r="L20" s="25">
        <v>0</v>
      </c>
      <c r="M20" s="25">
        <v>0</v>
      </c>
      <c r="N20" s="25">
        <f t="shared" si="2"/>
        <v>0</v>
      </c>
    </row>
    <row r="21" spans="1:14" s="15" customFormat="1" ht="39.75" customHeight="1">
      <c r="A21" s="23" t="s">
        <v>77</v>
      </c>
      <c r="B21" s="24" t="s">
        <v>42</v>
      </c>
      <c r="C21" s="25">
        <v>0</v>
      </c>
      <c r="D21" s="25">
        <v>867.3</v>
      </c>
      <c r="E21" s="25">
        <v>0</v>
      </c>
      <c r="F21" s="25">
        <f t="shared" si="0"/>
        <v>867.3</v>
      </c>
      <c r="G21" s="25">
        <v>0</v>
      </c>
      <c r="H21" s="25">
        <v>0</v>
      </c>
      <c r="I21" s="25">
        <v>0</v>
      </c>
      <c r="J21" s="25">
        <f t="shared" si="1"/>
        <v>0</v>
      </c>
      <c r="K21" s="25">
        <v>0</v>
      </c>
      <c r="L21" s="25">
        <v>0</v>
      </c>
      <c r="M21" s="25">
        <v>0</v>
      </c>
      <c r="N21" s="25">
        <f t="shared" si="2"/>
        <v>0</v>
      </c>
    </row>
    <row r="22" spans="1:14" s="15" customFormat="1" ht="22.5" customHeight="1">
      <c r="A22" s="23" t="s">
        <v>78</v>
      </c>
      <c r="B22" s="24" t="s">
        <v>22</v>
      </c>
      <c r="C22" s="25">
        <v>0</v>
      </c>
      <c r="D22" s="25">
        <v>4532.7</v>
      </c>
      <c r="E22" s="25">
        <v>0</v>
      </c>
      <c r="F22" s="25">
        <f t="shared" si="0"/>
        <v>4532.7</v>
      </c>
      <c r="G22" s="25">
        <v>0</v>
      </c>
      <c r="H22" s="25">
        <v>0</v>
      </c>
      <c r="I22" s="25">
        <v>0</v>
      </c>
      <c r="J22" s="25">
        <f t="shared" si="1"/>
        <v>0</v>
      </c>
      <c r="K22" s="25">
        <v>0</v>
      </c>
      <c r="L22" s="25">
        <v>0</v>
      </c>
      <c r="M22" s="25">
        <v>0</v>
      </c>
      <c r="N22" s="25">
        <f t="shared" si="2"/>
        <v>0</v>
      </c>
    </row>
    <row r="23" spans="1:14" s="15" customFormat="1" ht="22.5" customHeight="1">
      <c r="A23" s="23" t="s">
        <v>79</v>
      </c>
      <c r="B23" s="24" t="s">
        <v>43</v>
      </c>
      <c r="C23" s="25">
        <v>0</v>
      </c>
      <c r="D23" s="25">
        <v>1900</v>
      </c>
      <c r="E23" s="25">
        <v>0</v>
      </c>
      <c r="F23" s="25">
        <f t="shared" si="0"/>
        <v>1900</v>
      </c>
      <c r="G23" s="25">
        <v>0</v>
      </c>
      <c r="H23" s="25">
        <v>0</v>
      </c>
      <c r="I23" s="25">
        <v>0</v>
      </c>
      <c r="J23" s="25">
        <f t="shared" si="1"/>
        <v>0</v>
      </c>
      <c r="K23" s="25">
        <v>0</v>
      </c>
      <c r="L23" s="25">
        <v>0</v>
      </c>
      <c r="M23" s="25">
        <v>0</v>
      </c>
      <c r="N23" s="25">
        <f t="shared" si="2"/>
        <v>0</v>
      </c>
    </row>
    <row r="24" spans="1:14" s="15" customFormat="1" ht="22.5" customHeight="1">
      <c r="A24" s="23" t="s">
        <v>80</v>
      </c>
      <c r="B24" s="24" t="s">
        <v>44</v>
      </c>
      <c r="C24" s="25">
        <v>0</v>
      </c>
      <c r="D24" s="25">
        <v>4200</v>
      </c>
      <c r="E24" s="25">
        <v>0</v>
      </c>
      <c r="F24" s="25">
        <f t="shared" si="0"/>
        <v>4200</v>
      </c>
      <c r="G24" s="25">
        <v>0</v>
      </c>
      <c r="H24" s="25">
        <v>0</v>
      </c>
      <c r="I24" s="25">
        <v>0</v>
      </c>
      <c r="J24" s="25">
        <f t="shared" si="1"/>
        <v>0</v>
      </c>
      <c r="K24" s="25">
        <v>0</v>
      </c>
      <c r="L24" s="25">
        <v>0</v>
      </c>
      <c r="M24" s="25">
        <v>0</v>
      </c>
      <c r="N24" s="25">
        <f t="shared" si="2"/>
        <v>0</v>
      </c>
    </row>
    <row r="25" spans="1:14" s="15" customFormat="1" ht="22.5" customHeight="1">
      <c r="A25" s="23" t="s">
        <v>81</v>
      </c>
      <c r="B25" s="24" t="s">
        <v>45</v>
      </c>
      <c r="C25" s="25">
        <v>0</v>
      </c>
      <c r="D25" s="25">
        <v>1200</v>
      </c>
      <c r="E25" s="25">
        <v>0</v>
      </c>
      <c r="F25" s="25">
        <f t="shared" si="0"/>
        <v>1200</v>
      </c>
      <c r="G25" s="25">
        <v>0</v>
      </c>
      <c r="H25" s="25">
        <v>0</v>
      </c>
      <c r="I25" s="25">
        <v>0</v>
      </c>
      <c r="J25" s="25">
        <f t="shared" si="1"/>
        <v>0</v>
      </c>
      <c r="K25" s="25">
        <v>0</v>
      </c>
      <c r="L25" s="25">
        <v>0</v>
      </c>
      <c r="M25" s="25">
        <v>0</v>
      </c>
      <c r="N25" s="25">
        <f t="shared" si="2"/>
        <v>0</v>
      </c>
    </row>
    <row r="26" spans="1:14" s="15" customFormat="1" ht="51.75" customHeight="1">
      <c r="A26" s="23">
        <v>3</v>
      </c>
      <c r="B26" s="24" t="s">
        <v>82</v>
      </c>
      <c r="C26" s="25">
        <f>C27</f>
        <v>26790.5</v>
      </c>
      <c r="D26" s="25">
        <v>0</v>
      </c>
      <c r="E26" s="25">
        <v>0</v>
      </c>
      <c r="F26" s="25">
        <f t="shared" si="0"/>
        <v>26790.5</v>
      </c>
      <c r="G26" s="25">
        <f>G27</f>
        <v>28532</v>
      </c>
      <c r="H26" s="25">
        <f>H27</f>
        <v>0</v>
      </c>
      <c r="I26" s="25">
        <f>I27</f>
        <v>0</v>
      </c>
      <c r="J26" s="25">
        <f t="shared" si="1"/>
        <v>28532</v>
      </c>
      <c r="K26" s="25">
        <f>K27</f>
        <v>30099</v>
      </c>
      <c r="L26" s="25">
        <f>L27</f>
        <v>0</v>
      </c>
      <c r="M26" s="25">
        <f>M27</f>
        <v>0</v>
      </c>
      <c r="N26" s="25">
        <f t="shared" si="2"/>
        <v>30099</v>
      </c>
    </row>
    <row r="27" spans="1:14" s="15" customFormat="1" ht="73.5" customHeight="1">
      <c r="A27" s="23" t="s">
        <v>83</v>
      </c>
      <c r="B27" s="24" t="s">
        <v>84</v>
      </c>
      <c r="C27" s="25">
        <v>26790.5</v>
      </c>
      <c r="D27" s="25">
        <v>0</v>
      </c>
      <c r="E27" s="25">
        <v>0</v>
      </c>
      <c r="F27" s="25">
        <f t="shared" si="0"/>
        <v>26790.5</v>
      </c>
      <c r="G27" s="25">
        <v>28532</v>
      </c>
      <c r="H27" s="25">
        <v>0</v>
      </c>
      <c r="I27" s="25">
        <v>0</v>
      </c>
      <c r="J27" s="25">
        <f t="shared" si="1"/>
        <v>28532</v>
      </c>
      <c r="K27" s="25">
        <v>30099</v>
      </c>
      <c r="L27" s="25">
        <v>0</v>
      </c>
      <c r="M27" s="25">
        <v>0</v>
      </c>
      <c r="N27" s="25">
        <f t="shared" si="2"/>
        <v>30099</v>
      </c>
    </row>
    <row r="28" spans="1:14" s="32" customFormat="1" ht="22.5" customHeight="1">
      <c r="A28" s="26"/>
      <c r="B28" s="27" t="s">
        <v>10</v>
      </c>
      <c r="C28" s="28">
        <f>C11+C13+C26</f>
        <v>867910.3</v>
      </c>
      <c r="D28" s="28">
        <f aca="true" t="shared" si="3" ref="D28:M28">D11+D13+D26</f>
        <v>612932.4</v>
      </c>
      <c r="E28" s="28">
        <f t="shared" si="3"/>
        <v>174903.8</v>
      </c>
      <c r="F28" s="28">
        <f t="shared" si="3"/>
        <v>1655746.5</v>
      </c>
      <c r="G28" s="28">
        <f t="shared" si="3"/>
        <v>902583.3</v>
      </c>
      <c r="H28" s="28">
        <f t="shared" si="3"/>
        <v>420947.3</v>
      </c>
      <c r="I28" s="28">
        <f t="shared" si="3"/>
        <v>174903.8</v>
      </c>
      <c r="J28" s="28">
        <f t="shared" si="1"/>
        <v>1498434.4000000001</v>
      </c>
      <c r="K28" s="28">
        <f>K11+K13+K26</f>
        <v>1054347.5</v>
      </c>
      <c r="L28" s="28">
        <f t="shared" si="3"/>
        <v>461947.3</v>
      </c>
      <c r="M28" s="28">
        <f t="shared" si="3"/>
        <v>174903.8</v>
      </c>
      <c r="N28" s="28">
        <f>N11+N13+N26</f>
        <v>1691198.6</v>
      </c>
    </row>
    <row r="29" spans="2:14" s="33" customFormat="1" ht="15.75">
      <c r="B29" s="33" t="s">
        <v>139</v>
      </c>
      <c r="C29" s="33">
        <v>867910.3</v>
      </c>
      <c r="D29" s="33">
        <v>612932.4</v>
      </c>
      <c r="F29" s="33">
        <v>1480842.7</v>
      </c>
      <c r="G29" s="33">
        <v>902583.3</v>
      </c>
      <c r="H29" s="33">
        <v>420947.3</v>
      </c>
      <c r="J29" s="33">
        <v>1323530.6</v>
      </c>
      <c r="N29" s="33">
        <v>1445195.8</v>
      </c>
    </row>
    <row r="30" s="15" customFormat="1" ht="15.75"/>
    <row r="31" s="15" customFormat="1" ht="15.75"/>
    <row r="32" s="15" customFormat="1" ht="15.75"/>
    <row r="33" s="15" customFormat="1" ht="15.75"/>
    <row r="34" s="15" customFormat="1" ht="15.75"/>
    <row r="35" s="15" customFormat="1" ht="15.75"/>
    <row r="36" s="15" customFormat="1" ht="15.75"/>
    <row r="37" s="15" customFormat="1" ht="15.75"/>
    <row r="38" s="15" customFormat="1" ht="15.75"/>
    <row r="39" s="15" customFormat="1" ht="15.75"/>
  </sheetData>
  <sheetProtection/>
  <mergeCells count="17">
    <mergeCell ref="M9:M10"/>
    <mergeCell ref="K8:N8"/>
    <mergeCell ref="N9:N10"/>
    <mergeCell ref="K1:N1"/>
    <mergeCell ref="K9:L9"/>
    <mergeCell ref="A7:H7"/>
    <mergeCell ref="F1:I1"/>
    <mergeCell ref="B8:B10"/>
    <mergeCell ref="A8:A10"/>
    <mergeCell ref="G9:H9"/>
    <mergeCell ref="J9:J10"/>
    <mergeCell ref="C8:F8"/>
    <mergeCell ref="I9:I10"/>
    <mergeCell ref="E9:E10"/>
    <mergeCell ref="C9:D9"/>
    <mergeCell ref="F9:F10"/>
    <mergeCell ref="G8:J8"/>
  </mergeCells>
  <printOptions/>
  <pageMargins left="0.3937007874015748" right="0.3937007874015748" top="1.1811023622047245" bottom="0.3937007874015748" header="1.1811023622047245" footer="0.3937007874015748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36"/>
  <sheetViews>
    <sheetView view="pageBreakPreview" zoomScale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6" sqref="A6:G6"/>
    </sheetView>
  </sheetViews>
  <sheetFormatPr defaultColWidth="9.00390625" defaultRowHeight="12.75"/>
  <cols>
    <col min="1" max="1" width="8.625" style="35" customWidth="1"/>
    <col min="2" max="2" width="104.875" style="35" customWidth="1"/>
    <col min="3" max="3" width="18.875" style="35" customWidth="1"/>
    <col min="4" max="4" width="20.75390625" style="35" customWidth="1"/>
    <col min="5" max="5" width="19.125" style="35" customWidth="1"/>
    <col min="6" max="6" width="21.00390625" style="35" customWidth="1"/>
    <col min="7" max="7" width="18.625" style="35" customWidth="1"/>
    <col min="8" max="8" width="19.625" style="35" customWidth="1"/>
    <col min="9" max="9" width="19.25390625" style="35" customWidth="1"/>
    <col min="10" max="10" width="20.25390625" style="35" customWidth="1"/>
    <col min="11" max="11" width="19.125" style="35" customWidth="1"/>
    <col min="12" max="12" width="20.375" style="35" customWidth="1"/>
    <col min="13" max="13" width="19.125" style="35" customWidth="1"/>
    <col min="14" max="14" width="19.625" style="35" customWidth="1"/>
    <col min="15" max="16384" width="9.125" style="35" customWidth="1"/>
  </cols>
  <sheetData>
    <row r="1" spans="4:6" ht="18.75">
      <c r="D1" s="101" t="s">
        <v>11</v>
      </c>
      <c r="E1" s="101"/>
      <c r="F1" s="101"/>
    </row>
    <row r="2" spans="1:14" ht="17.25" customHeight="1">
      <c r="A2" s="34"/>
      <c r="B2" s="34"/>
      <c r="C2" s="17"/>
      <c r="D2" s="17"/>
      <c r="E2" s="17"/>
      <c r="F2" s="17"/>
      <c r="G2" s="34"/>
      <c r="K2" s="96"/>
      <c r="L2" s="96"/>
      <c r="M2" s="96"/>
      <c r="N2" s="96"/>
    </row>
    <row r="3" spans="1:14" ht="17.25" customHeight="1">
      <c r="A3" s="34"/>
      <c r="B3" s="34"/>
      <c r="C3" s="17"/>
      <c r="D3" s="17"/>
      <c r="E3" s="17"/>
      <c r="F3" s="17"/>
      <c r="G3" s="34"/>
      <c r="K3" s="34"/>
      <c r="L3" s="17"/>
      <c r="M3" s="17"/>
      <c r="N3" s="17"/>
    </row>
    <row r="4" spans="1:14" s="36" customFormat="1" ht="17.25" customHeight="1">
      <c r="A4" s="99" t="s">
        <v>12</v>
      </c>
      <c r="B4" s="99"/>
      <c r="C4" s="99"/>
      <c r="D4" s="99"/>
      <c r="E4" s="99"/>
      <c r="F4" s="99"/>
      <c r="G4" s="99"/>
      <c r="H4" s="99"/>
      <c r="I4" s="99"/>
      <c r="K4" s="21"/>
      <c r="L4" s="37"/>
      <c r="M4" s="37"/>
      <c r="N4" s="37"/>
    </row>
    <row r="5" spans="1:14" s="36" customFormat="1" ht="17.25" customHeight="1">
      <c r="A5" s="99" t="s">
        <v>13</v>
      </c>
      <c r="B5" s="99"/>
      <c r="C5" s="38"/>
      <c r="D5" s="38"/>
      <c r="E5" s="38"/>
      <c r="F5" s="38"/>
      <c r="G5" s="38"/>
      <c r="H5" s="38"/>
      <c r="I5" s="39"/>
      <c r="J5" s="21"/>
      <c r="K5" s="21"/>
      <c r="L5" s="21"/>
      <c r="M5" s="21"/>
      <c r="N5" s="21"/>
    </row>
    <row r="6" spans="1:14" s="36" customFormat="1" ht="17.25" customHeight="1">
      <c r="A6" s="99" t="s">
        <v>3</v>
      </c>
      <c r="B6" s="99"/>
      <c r="C6" s="99"/>
      <c r="D6" s="99"/>
      <c r="E6" s="99"/>
      <c r="F6" s="99"/>
      <c r="G6" s="99"/>
      <c r="H6" s="38"/>
      <c r="I6" s="39"/>
      <c r="J6" s="21"/>
      <c r="K6" s="21"/>
      <c r="L6" s="21"/>
      <c r="M6" s="21"/>
      <c r="N6" s="21"/>
    </row>
    <row r="7" spans="1:14" s="36" customFormat="1" ht="17.25" customHeight="1">
      <c r="A7" s="21"/>
      <c r="B7" s="40"/>
      <c r="C7" s="40"/>
      <c r="D7" s="40"/>
      <c r="E7" s="40"/>
      <c r="F7" s="40"/>
      <c r="G7" s="40"/>
      <c r="H7" s="40"/>
      <c r="I7" s="21"/>
      <c r="J7" s="21"/>
      <c r="K7" s="21"/>
      <c r="L7" s="21"/>
      <c r="M7" s="21"/>
      <c r="N7" s="21"/>
    </row>
    <row r="8" spans="1:14" s="36" customFormat="1" ht="27" customHeight="1">
      <c r="A8" s="97" t="s">
        <v>33</v>
      </c>
      <c r="B8" s="97"/>
      <c r="C8" s="97"/>
      <c r="D8" s="97"/>
      <c r="E8" s="97"/>
      <c r="F8" s="97"/>
      <c r="G8" s="40"/>
      <c r="H8" s="40"/>
      <c r="I8" s="21"/>
      <c r="J8" s="21"/>
      <c r="K8" s="21"/>
      <c r="L8" s="21"/>
      <c r="M8" s="21"/>
      <c r="N8" s="21"/>
    </row>
    <row r="9" spans="1:14" s="36" customFormat="1" ht="18" customHeight="1">
      <c r="A9" s="98" t="s">
        <v>4</v>
      </c>
      <c r="B9" s="98" t="s">
        <v>5</v>
      </c>
      <c r="C9" s="98" t="s">
        <v>6</v>
      </c>
      <c r="D9" s="98"/>
      <c r="E9" s="98"/>
      <c r="F9" s="98"/>
      <c r="G9" s="98" t="s">
        <v>21</v>
      </c>
      <c r="H9" s="98"/>
      <c r="I9" s="98"/>
      <c r="J9" s="98"/>
      <c r="K9" s="98" t="s">
        <v>38</v>
      </c>
      <c r="L9" s="98"/>
      <c r="M9" s="98"/>
      <c r="N9" s="98"/>
    </row>
    <row r="10" spans="1:14" s="36" customFormat="1" ht="18" customHeight="1">
      <c r="A10" s="100"/>
      <c r="B10" s="100"/>
      <c r="C10" s="95" t="s">
        <v>24</v>
      </c>
      <c r="D10" s="95"/>
      <c r="E10" s="95" t="s">
        <v>8</v>
      </c>
      <c r="F10" s="95" t="s">
        <v>9</v>
      </c>
      <c r="G10" s="95" t="s">
        <v>24</v>
      </c>
      <c r="H10" s="95"/>
      <c r="I10" s="95" t="s">
        <v>8</v>
      </c>
      <c r="J10" s="95" t="s">
        <v>9</v>
      </c>
      <c r="K10" s="95" t="s">
        <v>24</v>
      </c>
      <c r="L10" s="95"/>
      <c r="M10" s="95" t="s">
        <v>8</v>
      </c>
      <c r="N10" s="95" t="s">
        <v>9</v>
      </c>
    </row>
    <row r="11" spans="1:14" s="36" customFormat="1" ht="44.25" customHeight="1">
      <c r="A11" s="100"/>
      <c r="B11" s="100"/>
      <c r="C11" s="13" t="s">
        <v>25</v>
      </c>
      <c r="D11" s="13" t="s">
        <v>26</v>
      </c>
      <c r="E11" s="95"/>
      <c r="F11" s="95"/>
      <c r="G11" s="13" t="s">
        <v>25</v>
      </c>
      <c r="H11" s="13" t="s">
        <v>26</v>
      </c>
      <c r="I11" s="95"/>
      <c r="J11" s="95"/>
      <c r="K11" s="13" t="s">
        <v>25</v>
      </c>
      <c r="L11" s="13" t="s">
        <v>26</v>
      </c>
      <c r="M11" s="95"/>
      <c r="N11" s="95"/>
    </row>
    <row r="12" spans="1:14" s="36" customFormat="1" ht="27.75" customHeight="1">
      <c r="A12" s="41" t="s">
        <v>46</v>
      </c>
      <c r="B12" s="24" t="s">
        <v>87</v>
      </c>
      <c r="C12" s="25">
        <f>C13</f>
        <v>1073541.9</v>
      </c>
      <c r="D12" s="25">
        <f>D13</f>
        <v>220810.3</v>
      </c>
      <c r="E12" s="25">
        <f>E13</f>
        <v>31824.6</v>
      </c>
      <c r="F12" s="25">
        <f>SUM(C12:E12)</f>
        <v>1326176.8</v>
      </c>
      <c r="G12" s="25">
        <f>G13</f>
        <v>1077397.4</v>
      </c>
      <c r="H12" s="25">
        <f>H13</f>
        <v>220810.3</v>
      </c>
      <c r="I12" s="25">
        <f>I13</f>
        <v>31824.6</v>
      </c>
      <c r="J12" s="25">
        <f>SUM(G12:I12)</f>
        <v>1330032.3</v>
      </c>
      <c r="K12" s="25">
        <f>K13</f>
        <v>1134284.1</v>
      </c>
      <c r="L12" s="25">
        <f>L13</f>
        <v>220810.3</v>
      </c>
      <c r="M12" s="25">
        <f>M13</f>
        <v>31824.6</v>
      </c>
      <c r="N12" s="25">
        <f>SUM(K12:M12)</f>
        <v>1386919.0000000002</v>
      </c>
    </row>
    <row r="13" spans="1:14" s="36" customFormat="1" ht="66.75" customHeight="1">
      <c r="A13" s="41" t="s">
        <v>68</v>
      </c>
      <c r="B13" s="24" t="s">
        <v>100</v>
      </c>
      <c r="C13" s="25">
        <v>1073541.9</v>
      </c>
      <c r="D13" s="25">
        <v>220810.3</v>
      </c>
      <c r="E13" s="25">
        <v>31824.6</v>
      </c>
      <c r="F13" s="25">
        <f>SUM(C13:E13)</f>
        <v>1326176.8</v>
      </c>
      <c r="G13" s="25">
        <v>1077397.4</v>
      </c>
      <c r="H13" s="25">
        <v>220810.3</v>
      </c>
      <c r="I13" s="25">
        <v>31824.6</v>
      </c>
      <c r="J13" s="25">
        <f>SUM(G13:I13)</f>
        <v>1330032.3</v>
      </c>
      <c r="K13" s="25">
        <v>1134284.1</v>
      </c>
      <c r="L13" s="25">
        <v>220810.3</v>
      </c>
      <c r="M13" s="25">
        <v>31824.6</v>
      </c>
      <c r="N13" s="25">
        <f>SUM(K13:M13)</f>
        <v>1386919.0000000002</v>
      </c>
    </row>
    <row r="14" spans="1:14" s="36" customFormat="1" ht="22.5" customHeight="1">
      <c r="A14" s="41" t="s">
        <v>47</v>
      </c>
      <c r="B14" s="24" t="s">
        <v>88</v>
      </c>
      <c r="C14" s="25">
        <f>C15+C16+C29</f>
        <v>11000</v>
      </c>
      <c r="D14" s="25">
        <f aca="true" t="shared" si="0" ref="D14:N14">D15+D16+D29</f>
        <v>184100</v>
      </c>
      <c r="E14" s="25">
        <f t="shared" si="0"/>
        <v>0</v>
      </c>
      <c r="F14" s="25">
        <f t="shared" si="0"/>
        <v>195100</v>
      </c>
      <c r="G14" s="25">
        <f t="shared" si="0"/>
        <v>0</v>
      </c>
      <c r="H14" s="25">
        <f t="shared" si="0"/>
        <v>16000</v>
      </c>
      <c r="I14" s="25">
        <f t="shared" si="0"/>
        <v>0</v>
      </c>
      <c r="J14" s="25">
        <f t="shared" si="0"/>
        <v>16000</v>
      </c>
      <c r="K14" s="25">
        <f t="shared" si="0"/>
        <v>0</v>
      </c>
      <c r="L14" s="25">
        <f t="shared" si="0"/>
        <v>16000</v>
      </c>
      <c r="M14" s="25">
        <f t="shared" si="0"/>
        <v>0</v>
      </c>
      <c r="N14" s="25">
        <f t="shared" si="0"/>
        <v>16000</v>
      </c>
    </row>
    <row r="15" spans="1:14" s="36" customFormat="1" ht="24.75" customHeight="1">
      <c r="A15" s="41" t="s">
        <v>70</v>
      </c>
      <c r="B15" s="24" t="s">
        <v>99</v>
      </c>
      <c r="C15" s="25">
        <v>0</v>
      </c>
      <c r="D15" s="25">
        <v>16000</v>
      </c>
      <c r="E15" s="25">
        <v>0</v>
      </c>
      <c r="F15" s="25">
        <f>SUM(C15:E15)</f>
        <v>16000</v>
      </c>
      <c r="G15" s="25">
        <v>0</v>
      </c>
      <c r="H15" s="25">
        <v>16000</v>
      </c>
      <c r="I15" s="25">
        <v>0</v>
      </c>
      <c r="J15" s="25">
        <f>SUM(G15:I15)</f>
        <v>16000</v>
      </c>
      <c r="K15" s="25">
        <v>0</v>
      </c>
      <c r="L15" s="25">
        <v>16000</v>
      </c>
      <c r="M15" s="25">
        <v>0</v>
      </c>
      <c r="N15" s="25">
        <f>SUM(K15:M15)</f>
        <v>16000</v>
      </c>
    </row>
    <row r="16" spans="1:14" s="36" customFormat="1" ht="47.25" customHeight="1">
      <c r="A16" s="41" t="s">
        <v>71</v>
      </c>
      <c r="B16" s="24" t="s">
        <v>98</v>
      </c>
      <c r="C16" s="25">
        <f>SUM(C17:C28)</f>
        <v>0</v>
      </c>
      <c r="D16" s="25">
        <f>SUM(D17:D28)</f>
        <v>168100</v>
      </c>
      <c r="E16" s="25">
        <f>SUM(E17:E28)</f>
        <v>0</v>
      </c>
      <c r="F16" s="25">
        <f>SUM(C16:E16)</f>
        <v>168100</v>
      </c>
      <c r="G16" s="25">
        <v>0</v>
      </c>
      <c r="H16" s="25">
        <v>0</v>
      </c>
      <c r="I16" s="25">
        <v>0</v>
      </c>
      <c r="J16" s="25">
        <f>SUM(G16:I16)</f>
        <v>0</v>
      </c>
      <c r="K16" s="25">
        <v>0</v>
      </c>
      <c r="L16" s="25">
        <v>0</v>
      </c>
      <c r="M16" s="25">
        <v>0</v>
      </c>
      <c r="N16" s="25">
        <f>SUM(K16:M16)</f>
        <v>0</v>
      </c>
    </row>
    <row r="17" spans="1:14" s="36" customFormat="1" ht="39.75" customHeight="1">
      <c r="A17" s="23" t="s">
        <v>72</v>
      </c>
      <c r="B17" s="24" t="s">
        <v>52</v>
      </c>
      <c r="C17" s="25">
        <v>0</v>
      </c>
      <c r="D17" s="25">
        <v>113300</v>
      </c>
      <c r="E17" s="25">
        <v>0</v>
      </c>
      <c r="F17" s="25">
        <f aca="true" t="shared" si="1" ref="F17:F29">SUM(C17:E17)</f>
        <v>113300</v>
      </c>
      <c r="G17" s="25">
        <v>0</v>
      </c>
      <c r="H17" s="25">
        <v>0</v>
      </c>
      <c r="I17" s="25">
        <v>0</v>
      </c>
      <c r="J17" s="25">
        <f aca="true" t="shared" si="2" ref="J17:J29">SUM(G17:I17)</f>
        <v>0</v>
      </c>
      <c r="K17" s="25">
        <v>0</v>
      </c>
      <c r="L17" s="25">
        <v>0</v>
      </c>
      <c r="M17" s="25">
        <v>0</v>
      </c>
      <c r="N17" s="25">
        <f aca="true" t="shared" si="3" ref="N17:N29">SUM(K17:M17)</f>
        <v>0</v>
      </c>
    </row>
    <row r="18" spans="1:14" s="36" customFormat="1" ht="19.5" customHeight="1">
      <c r="A18" s="23" t="s">
        <v>73</v>
      </c>
      <c r="B18" s="24" t="s">
        <v>55</v>
      </c>
      <c r="C18" s="25">
        <v>0</v>
      </c>
      <c r="D18" s="25">
        <v>11000</v>
      </c>
      <c r="E18" s="25">
        <v>0</v>
      </c>
      <c r="F18" s="25">
        <f t="shared" si="1"/>
        <v>11000</v>
      </c>
      <c r="G18" s="25">
        <v>0</v>
      </c>
      <c r="H18" s="25">
        <v>0</v>
      </c>
      <c r="I18" s="25">
        <v>0</v>
      </c>
      <c r="J18" s="25">
        <f t="shared" si="2"/>
        <v>0</v>
      </c>
      <c r="K18" s="25">
        <v>0</v>
      </c>
      <c r="L18" s="25">
        <v>0</v>
      </c>
      <c r="M18" s="25">
        <v>0</v>
      </c>
      <c r="N18" s="25">
        <f t="shared" si="3"/>
        <v>0</v>
      </c>
    </row>
    <row r="19" spans="1:14" s="36" customFormat="1" ht="19.5" customHeight="1">
      <c r="A19" s="23" t="s">
        <v>74</v>
      </c>
      <c r="B19" s="24" t="s">
        <v>23</v>
      </c>
      <c r="C19" s="25">
        <v>0</v>
      </c>
      <c r="D19" s="25">
        <v>13000</v>
      </c>
      <c r="E19" s="25">
        <v>0</v>
      </c>
      <c r="F19" s="25">
        <f t="shared" si="1"/>
        <v>13000</v>
      </c>
      <c r="G19" s="25">
        <v>0</v>
      </c>
      <c r="H19" s="25">
        <v>0</v>
      </c>
      <c r="I19" s="25">
        <v>0</v>
      </c>
      <c r="J19" s="25">
        <f t="shared" si="2"/>
        <v>0</v>
      </c>
      <c r="K19" s="25">
        <v>0</v>
      </c>
      <c r="L19" s="25">
        <v>0</v>
      </c>
      <c r="M19" s="25">
        <v>0</v>
      </c>
      <c r="N19" s="25">
        <f t="shared" si="3"/>
        <v>0</v>
      </c>
    </row>
    <row r="20" spans="1:14" s="36" customFormat="1" ht="21" customHeight="1">
      <c r="A20" s="23" t="s">
        <v>75</v>
      </c>
      <c r="B20" s="24" t="s">
        <v>54</v>
      </c>
      <c r="C20" s="25">
        <v>0</v>
      </c>
      <c r="D20" s="25">
        <v>11000</v>
      </c>
      <c r="E20" s="25">
        <v>0</v>
      </c>
      <c r="F20" s="25">
        <f t="shared" si="1"/>
        <v>11000</v>
      </c>
      <c r="G20" s="25">
        <v>0</v>
      </c>
      <c r="H20" s="25">
        <v>0</v>
      </c>
      <c r="I20" s="25">
        <v>0</v>
      </c>
      <c r="J20" s="25">
        <f t="shared" si="2"/>
        <v>0</v>
      </c>
      <c r="K20" s="25">
        <v>0</v>
      </c>
      <c r="L20" s="25">
        <v>0</v>
      </c>
      <c r="M20" s="25">
        <v>0</v>
      </c>
      <c r="N20" s="25">
        <f t="shared" si="3"/>
        <v>0</v>
      </c>
    </row>
    <row r="21" spans="1:14" s="36" customFormat="1" ht="21.75" customHeight="1">
      <c r="A21" s="23" t="s">
        <v>76</v>
      </c>
      <c r="B21" s="24" t="s">
        <v>53</v>
      </c>
      <c r="C21" s="25">
        <v>0</v>
      </c>
      <c r="D21" s="25">
        <v>1000</v>
      </c>
      <c r="E21" s="25">
        <v>0</v>
      </c>
      <c r="F21" s="25">
        <f t="shared" si="1"/>
        <v>1000</v>
      </c>
      <c r="G21" s="25">
        <v>0</v>
      </c>
      <c r="H21" s="25">
        <v>0</v>
      </c>
      <c r="I21" s="25">
        <v>0</v>
      </c>
      <c r="J21" s="25">
        <f t="shared" si="2"/>
        <v>0</v>
      </c>
      <c r="K21" s="25">
        <v>0</v>
      </c>
      <c r="L21" s="25">
        <v>0</v>
      </c>
      <c r="M21" s="25">
        <v>0</v>
      </c>
      <c r="N21" s="25">
        <f t="shared" si="3"/>
        <v>0</v>
      </c>
    </row>
    <row r="22" spans="1:14" s="43" customFormat="1" ht="21" customHeight="1">
      <c r="A22" s="23" t="s">
        <v>77</v>
      </c>
      <c r="B22" s="42" t="s">
        <v>56</v>
      </c>
      <c r="C22" s="25">
        <v>0</v>
      </c>
      <c r="D22" s="25">
        <v>5800</v>
      </c>
      <c r="E22" s="25">
        <v>0</v>
      </c>
      <c r="F22" s="25">
        <f t="shared" si="1"/>
        <v>5800</v>
      </c>
      <c r="G22" s="25">
        <v>0</v>
      </c>
      <c r="H22" s="25">
        <v>0</v>
      </c>
      <c r="I22" s="25">
        <v>0</v>
      </c>
      <c r="J22" s="25">
        <f t="shared" si="2"/>
        <v>0</v>
      </c>
      <c r="K22" s="25">
        <v>0</v>
      </c>
      <c r="L22" s="25">
        <v>0</v>
      </c>
      <c r="M22" s="25">
        <v>0</v>
      </c>
      <c r="N22" s="25">
        <f t="shared" si="3"/>
        <v>0</v>
      </c>
    </row>
    <row r="23" spans="1:14" s="43" customFormat="1" ht="21" customHeight="1">
      <c r="A23" s="23" t="s">
        <v>78</v>
      </c>
      <c r="B23" s="42" t="s">
        <v>35</v>
      </c>
      <c r="C23" s="25">
        <v>0</v>
      </c>
      <c r="D23" s="25">
        <v>1000</v>
      </c>
      <c r="E23" s="25">
        <v>0</v>
      </c>
      <c r="F23" s="25">
        <f t="shared" si="1"/>
        <v>1000</v>
      </c>
      <c r="G23" s="25">
        <v>0</v>
      </c>
      <c r="H23" s="25">
        <v>0</v>
      </c>
      <c r="I23" s="25">
        <v>0</v>
      </c>
      <c r="J23" s="25">
        <f t="shared" si="2"/>
        <v>0</v>
      </c>
      <c r="K23" s="25">
        <v>0</v>
      </c>
      <c r="L23" s="25">
        <v>0</v>
      </c>
      <c r="M23" s="25">
        <v>0</v>
      </c>
      <c r="N23" s="25">
        <f t="shared" si="3"/>
        <v>0</v>
      </c>
    </row>
    <row r="24" spans="1:14" s="43" customFormat="1" ht="21.75" customHeight="1">
      <c r="A24" s="23" t="s">
        <v>79</v>
      </c>
      <c r="B24" s="42" t="s">
        <v>57</v>
      </c>
      <c r="C24" s="25">
        <v>0</v>
      </c>
      <c r="D24" s="25">
        <v>1000</v>
      </c>
      <c r="E24" s="25">
        <v>0</v>
      </c>
      <c r="F24" s="25">
        <f t="shared" si="1"/>
        <v>1000</v>
      </c>
      <c r="G24" s="25">
        <v>0</v>
      </c>
      <c r="H24" s="25">
        <v>0</v>
      </c>
      <c r="I24" s="25">
        <v>0</v>
      </c>
      <c r="J24" s="25">
        <f t="shared" si="2"/>
        <v>0</v>
      </c>
      <c r="K24" s="25">
        <v>0</v>
      </c>
      <c r="L24" s="25">
        <v>0</v>
      </c>
      <c r="M24" s="25">
        <v>0</v>
      </c>
      <c r="N24" s="25">
        <f t="shared" si="3"/>
        <v>0</v>
      </c>
    </row>
    <row r="25" spans="1:14" s="43" customFormat="1" ht="21.75" customHeight="1">
      <c r="A25" s="23" t="s">
        <v>80</v>
      </c>
      <c r="B25" s="42" t="s">
        <v>58</v>
      </c>
      <c r="C25" s="25">
        <v>0</v>
      </c>
      <c r="D25" s="25">
        <v>1000</v>
      </c>
      <c r="E25" s="25">
        <v>0</v>
      </c>
      <c r="F25" s="25">
        <f t="shared" si="1"/>
        <v>1000</v>
      </c>
      <c r="G25" s="25">
        <v>0</v>
      </c>
      <c r="H25" s="25">
        <v>0</v>
      </c>
      <c r="I25" s="25">
        <v>0</v>
      </c>
      <c r="J25" s="25">
        <f t="shared" si="2"/>
        <v>0</v>
      </c>
      <c r="K25" s="25">
        <v>0</v>
      </c>
      <c r="L25" s="25">
        <v>0</v>
      </c>
      <c r="M25" s="25">
        <v>0</v>
      </c>
      <c r="N25" s="25">
        <f t="shared" si="3"/>
        <v>0</v>
      </c>
    </row>
    <row r="26" spans="1:14" s="43" customFormat="1" ht="21" customHeight="1">
      <c r="A26" s="23" t="s">
        <v>81</v>
      </c>
      <c r="B26" s="42" t="s">
        <v>59</v>
      </c>
      <c r="C26" s="25">
        <v>0</v>
      </c>
      <c r="D26" s="25">
        <v>1000</v>
      </c>
      <c r="E26" s="25">
        <v>0</v>
      </c>
      <c r="F26" s="25">
        <f t="shared" si="1"/>
        <v>1000</v>
      </c>
      <c r="G26" s="25">
        <v>0</v>
      </c>
      <c r="H26" s="25">
        <v>0</v>
      </c>
      <c r="I26" s="25">
        <v>0</v>
      </c>
      <c r="J26" s="25">
        <f t="shared" si="2"/>
        <v>0</v>
      </c>
      <c r="K26" s="25">
        <v>0</v>
      </c>
      <c r="L26" s="25">
        <v>0</v>
      </c>
      <c r="M26" s="25">
        <v>0</v>
      </c>
      <c r="N26" s="25">
        <f t="shared" si="3"/>
        <v>0</v>
      </c>
    </row>
    <row r="27" spans="1:14" s="43" customFormat="1" ht="22.5" customHeight="1">
      <c r="A27" s="23" t="s">
        <v>89</v>
      </c>
      <c r="B27" s="42" t="s">
        <v>60</v>
      </c>
      <c r="C27" s="25">
        <v>0</v>
      </c>
      <c r="D27" s="25">
        <v>7500</v>
      </c>
      <c r="E27" s="25">
        <v>0</v>
      </c>
      <c r="F27" s="25">
        <f t="shared" si="1"/>
        <v>7500</v>
      </c>
      <c r="G27" s="25">
        <v>0</v>
      </c>
      <c r="H27" s="25">
        <v>0</v>
      </c>
      <c r="I27" s="25">
        <v>0</v>
      </c>
      <c r="J27" s="25">
        <f t="shared" si="2"/>
        <v>0</v>
      </c>
      <c r="K27" s="25">
        <v>0</v>
      </c>
      <c r="L27" s="25">
        <v>0</v>
      </c>
      <c r="M27" s="25">
        <v>0</v>
      </c>
      <c r="N27" s="25">
        <f t="shared" si="3"/>
        <v>0</v>
      </c>
    </row>
    <row r="28" spans="1:14" s="43" customFormat="1" ht="22.5" customHeight="1">
      <c r="A28" s="23" t="s">
        <v>90</v>
      </c>
      <c r="B28" s="42" t="s">
        <v>61</v>
      </c>
      <c r="C28" s="25">
        <v>0</v>
      </c>
      <c r="D28" s="25">
        <v>1500</v>
      </c>
      <c r="E28" s="25">
        <v>0</v>
      </c>
      <c r="F28" s="25">
        <f t="shared" si="1"/>
        <v>1500</v>
      </c>
      <c r="G28" s="25">
        <v>0</v>
      </c>
      <c r="H28" s="25">
        <v>0</v>
      </c>
      <c r="I28" s="25">
        <v>0</v>
      </c>
      <c r="J28" s="25">
        <f t="shared" si="2"/>
        <v>0</v>
      </c>
      <c r="K28" s="25">
        <v>0</v>
      </c>
      <c r="L28" s="25">
        <v>0</v>
      </c>
      <c r="M28" s="25">
        <v>0</v>
      </c>
      <c r="N28" s="25">
        <f t="shared" si="3"/>
        <v>0</v>
      </c>
    </row>
    <row r="29" spans="1:14" s="43" customFormat="1" ht="18.75">
      <c r="A29" s="41" t="s">
        <v>91</v>
      </c>
      <c r="B29" s="42" t="s">
        <v>97</v>
      </c>
      <c r="C29" s="25">
        <v>11000</v>
      </c>
      <c r="D29" s="25">
        <v>0</v>
      </c>
      <c r="E29" s="25">
        <v>0</v>
      </c>
      <c r="F29" s="25">
        <f t="shared" si="1"/>
        <v>11000</v>
      </c>
      <c r="G29" s="25">
        <v>0</v>
      </c>
      <c r="H29" s="25">
        <v>0</v>
      </c>
      <c r="I29" s="25">
        <v>0</v>
      </c>
      <c r="J29" s="25">
        <f t="shared" si="2"/>
        <v>0</v>
      </c>
      <c r="K29" s="25">
        <v>0</v>
      </c>
      <c r="L29" s="25">
        <v>0</v>
      </c>
      <c r="M29" s="25">
        <v>0</v>
      </c>
      <c r="N29" s="25">
        <f t="shared" si="3"/>
        <v>0</v>
      </c>
    </row>
    <row r="30" spans="1:14" s="36" customFormat="1" ht="43.5" customHeight="1">
      <c r="A30" s="41" t="s">
        <v>48</v>
      </c>
      <c r="B30" s="24" t="s">
        <v>92</v>
      </c>
      <c r="C30" s="25">
        <v>0</v>
      </c>
      <c r="D30" s="25">
        <v>11460.8</v>
      </c>
      <c r="E30" s="25">
        <v>0</v>
      </c>
      <c r="F30" s="25">
        <f>SUM(C30:E30)</f>
        <v>11460.8</v>
      </c>
      <c r="G30" s="25">
        <v>0</v>
      </c>
      <c r="H30" s="25">
        <v>11460.8</v>
      </c>
      <c r="I30" s="25">
        <v>0</v>
      </c>
      <c r="J30" s="25">
        <f>SUM(G30:I30)</f>
        <v>11460.8</v>
      </c>
      <c r="K30" s="25">
        <v>0</v>
      </c>
      <c r="L30" s="25">
        <v>11460.8</v>
      </c>
      <c r="M30" s="25">
        <v>0</v>
      </c>
      <c r="N30" s="25">
        <f>SUM(K30:M30)</f>
        <v>11460.8</v>
      </c>
    </row>
    <row r="31" spans="1:14" s="36" customFormat="1" ht="23.25" customHeight="1">
      <c r="A31" s="41" t="s">
        <v>49</v>
      </c>
      <c r="B31" s="24" t="s">
        <v>82</v>
      </c>
      <c r="C31" s="25">
        <f>C32</f>
        <v>80158.3</v>
      </c>
      <c r="D31" s="25">
        <f aca="true" t="shared" si="4" ref="D31:N31">D32</f>
        <v>0</v>
      </c>
      <c r="E31" s="25">
        <f t="shared" si="4"/>
        <v>0</v>
      </c>
      <c r="F31" s="25">
        <f t="shared" si="4"/>
        <v>80158.3</v>
      </c>
      <c r="G31" s="25">
        <f t="shared" si="4"/>
        <v>85368.6</v>
      </c>
      <c r="H31" s="25">
        <f t="shared" si="4"/>
        <v>0</v>
      </c>
      <c r="I31" s="25">
        <f t="shared" si="4"/>
        <v>0</v>
      </c>
      <c r="J31" s="25">
        <f t="shared" si="4"/>
        <v>85368.6</v>
      </c>
      <c r="K31" s="25">
        <f t="shared" si="4"/>
        <v>90057.9</v>
      </c>
      <c r="L31" s="25">
        <f t="shared" si="4"/>
        <v>0</v>
      </c>
      <c r="M31" s="25">
        <f t="shared" si="4"/>
        <v>0</v>
      </c>
      <c r="N31" s="25">
        <f t="shared" si="4"/>
        <v>90057.9</v>
      </c>
    </row>
    <row r="32" spans="1:14" s="36" customFormat="1" ht="101.25" customHeight="1">
      <c r="A32" s="41" t="s">
        <v>93</v>
      </c>
      <c r="B32" s="24" t="s">
        <v>96</v>
      </c>
      <c r="C32" s="25">
        <v>80158.3</v>
      </c>
      <c r="D32" s="25">
        <v>0</v>
      </c>
      <c r="E32" s="25">
        <v>0</v>
      </c>
      <c r="F32" s="25">
        <f>SUM(C32:E32)</f>
        <v>80158.3</v>
      </c>
      <c r="G32" s="25">
        <v>85368.6</v>
      </c>
      <c r="H32" s="25">
        <v>0</v>
      </c>
      <c r="I32" s="25">
        <v>0</v>
      </c>
      <c r="J32" s="25">
        <f>SUM(G32:I32)</f>
        <v>85368.6</v>
      </c>
      <c r="K32" s="25">
        <v>90057.9</v>
      </c>
      <c r="L32" s="25">
        <v>0</v>
      </c>
      <c r="M32" s="25">
        <v>0</v>
      </c>
      <c r="N32" s="25">
        <f>SUM(K32:M32)</f>
        <v>90057.9</v>
      </c>
    </row>
    <row r="33" spans="1:14" s="36" customFormat="1" ht="22.5" customHeight="1">
      <c r="A33" s="41" t="s">
        <v>50</v>
      </c>
      <c r="B33" s="24" t="s">
        <v>94</v>
      </c>
      <c r="C33" s="25">
        <v>210</v>
      </c>
      <c r="D33" s="25">
        <v>0</v>
      </c>
      <c r="E33" s="25">
        <v>0</v>
      </c>
      <c r="F33" s="25">
        <f>SUM(C33:E33)</f>
        <v>210</v>
      </c>
      <c r="G33" s="25">
        <f>G34</f>
        <v>0</v>
      </c>
      <c r="H33" s="25">
        <f aca="true" t="shared" si="5" ref="H33:N33">H34</f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0</v>
      </c>
      <c r="M33" s="25">
        <f t="shared" si="5"/>
        <v>0</v>
      </c>
      <c r="N33" s="25">
        <f t="shared" si="5"/>
        <v>0</v>
      </c>
    </row>
    <row r="34" spans="1:14" s="36" customFormat="1" ht="21" customHeight="1">
      <c r="A34" s="23" t="s">
        <v>51</v>
      </c>
      <c r="B34" s="24" t="s">
        <v>95</v>
      </c>
      <c r="C34" s="25">
        <v>210</v>
      </c>
      <c r="D34" s="25">
        <v>0</v>
      </c>
      <c r="E34" s="25">
        <v>0</v>
      </c>
      <c r="F34" s="25">
        <f>SUM(C34:E34)</f>
        <v>210</v>
      </c>
      <c r="G34" s="25">
        <v>0</v>
      </c>
      <c r="H34" s="25">
        <v>0</v>
      </c>
      <c r="I34" s="25">
        <v>0</v>
      </c>
      <c r="J34" s="25">
        <f>SUM(G34:I34)</f>
        <v>0</v>
      </c>
      <c r="K34" s="25">
        <v>0</v>
      </c>
      <c r="L34" s="25">
        <v>0</v>
      </c>
      <c r="M34" s="25">
        <v>0</v>
      </c>
      <c r="N34" s="25">
        <f>SUM(K34:M34)</f>
        <v>0</v>
      </c>
    </row>
    <row r="35" spans="1:14" s="36" customFormat="1" ht="22.5" customHeight="1">
      <c r="A35" s="44"/>
      <c r="B35" s="45" t="s">
        <v>10</v>
      </c>
      <c r="C35" s="28">
        <f>C12+C14+C30+C31+C33</f>
        <v>1164910.2</v>
      </c>
      <c r="D35" s="28">
        <f aca="true" t="shared" si="6" ref="D35:N35">D12+D14+D30+D31+D33</f>
        <v>416371.1</v>
      </c>
      <c r="E35" s="28">
        <f t="shared" si="6"/>
        <v>31824.6</v>
      </c>
      <c r="F35" s="28">
        <f t="shared" si="6"/>
        <v>1613105.9000000001</v>
      </c>
      <c r="G35" s="28">
        <f t="shared" si="6"/>
        <v>1162766</v>
      </c>
      <c r="H35" s="28">
        <f t="shared" si="6"/>
        <v>248271.09999999998</v>
      </c>
      <c r="I35" s="28">
        <f t="shared" si="6"/>
        <v>31824.6</v>
      </c>
      <c r="J35" s="28">
        <f t="shared" si="6"/>
        <v>1442861.7000000002</v>
      </c>
      <c r="K35" s="28">
        <f t="shared" si="6"/>
        <v>1224342</v>
      </c>
      <c r="L35" s="28">
        <f t="shared" si="6"/>
        <v>248271.09999999998</v>
      </c>
      <c r="M35" s="28">
        <f t="shared" si="6"/>
        <v>31824.6</v>
      </c>
      <c r="N35" s="28">
        <f t="shared" si="6"/>
        <v>1504437.7000000002</v>
      </c>
    </row>
    <row r="36" spans="2:14" s="46" customFormat="1" ht="15" customHeight="1">
      <c r="B36" s="47" t="s">
        <v>139</v>
      </c>
      <c r="C36" s="46">
        <v>1164910.2</v>
      </c>
      <c r="D36" s="46">
        <v>416371.1</v>
      </c>
      <c r="F36" s="46">
        <v>1581281.3</v>
      </c>
      <c r="G36" s="46">
        <v>1162766</v>
      </c>
      <c r="H36" s="46">
        <v>248271.1</v>
      </c>
      <c r="J36" s="46">
        <v>1411037.1</v>
      </c>
      <c r="K36" s="46">
        <v>1224342</v>
      </c>
      <c r="L36" s="46">
        <v>248271.1</v>
      </c>
      <c r="N36" s="46">
        <v>1472613.1</v>
      </c>
    </row>
  </sheetData>
  <sheetProtection/>
  <mergeCells count="20">
    <mergeCell ref="D1:F1"/>
    <mergeCell ref="E10:E11"/>
    <mergeCell ref="K9:N9"/>
    <mergeCell ref="C9:F9"/>
    <mergeCell ref="C10:D10"/>
    <mergeCell ref="J10:J11"/>
    <mergeCell ref="F10:F11"/>
    <mergeCell ref="G10:H10"/>
    <mergeCell ref="I10:I11"/>
    <mergeCell ref="M10:M11"/>
    <mergeCell ref="N10:N11"/>
    <mergeCell ref="K10:L10"/>
    <mergeCell ref="K2:N2"/>
    <mergeCell ref="A4:I4"/>
    <mergeCell ref="A8:F8"/>
    <mergeCell ref="G9:J9"/>
    <mergeCell ref="A6:G6"/>
    <mergeCell ref="A5:B5"/>
    <mergeCell ref="B9:B11"/>
    <mergeCell ref="A9:A11"/>
  </mergeCells>
  <printOptions/>
  <pageMargins left="0.3937007874015748" right="0.3937007874015748" top="1.1811023622047245" bottom="0.3937007874015748" header="1.1811023622047245" footer="0.3937007874015748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R26"/>
  <sheetViews>
    <sheetView view="pageBreakPreview" zoomScale="76" zoomScaleSheetLayoutView="76" zoomScalePageLayoutView="0" workbookViewId="0" topLeftCell="A1">
      <selection activeCell="D1" sqref="D1:F1"/>
    </sheetView>
  </sheetViews>
  <sheetFormatPr defaultColWidth="9.00390625" defaultRowHeight="12.75"/>
  <cols>
    <col min="1" max="1" width="5.75390625" style="10" customWidth="1"/>
    <col min="2" max="2" width="103.875" style="10" customWidth="1"/>
    <col min="3" max="3" width="19.00390625" style="10" customWidth="1"/>
    <col min="4" max="4" width="19.375" style="10" customWidth="1"/>
    <col min="5" max="5" width="21.375" style="10" customWidth="1"/>
    <col min="6" max="6" width="19.25390625" style="10" customWidth="1"/>
    <col min="7" max="7" width="20.125" style="10" customWidth="1"/>
    <col min="8" max="8" width="21.25390625" style="10" customWidth="1"/>
    <col min="9" max="9" width="22.25390625" style="10" customWidth="1"/>
    <col min="10" max="10" width="21.875" style="10" customWidth="1"/>
    <col min="11" max="11" width="22.875" style="10" customWidth="1"/>
    <col min="12" max="12" width="23.25390625" style="10" customWidth="1"/>
    <col min="13" max="16384" width="9.125" style="10" customWidth="1"/>
  </cols>
  <sheetData>
    <row r="1" spans="1:18" s="54" customFormat="1" ht="23.25" customHeight="1">
      <c r="A1" s="34"/>
      <c r="D1" s="110" t="s">
        <v>14</v>
      </c>
      <c r="E1" s="110"/>
      <c r="F1" s="110"/>
      <c r="J1" s="96"/>
      <c r="K1" s="96"/>
      <c r="L1" s="96"/>
      <c r="M1" s="18"/>
      <c r="N1" s="18"/>
      <c r="O1" s="18"/>
      <c r="P1" s="18"/>
      <c r="Q1" s="18"/>
      <c r="R1" s="18"/>
    </row>
    <row r="2" spans="1:12" s="54" customFormat="1" ht="23.25" customHeight="1">
      <c r="A2" s="34"/>
      <c r="B2" s="34"/>
      <c r="C2" s="17"/>
      <c r="D2" s="17"/>
      <c r="E2" s="17"/>
      <c r="F2" s="17"/>
      <c r="J2" s="17"/>
      <c r="K2" s="17"/>
      <c r="L2" s="17"/>
    </row>
    <row r="3" spans="1:12" s="55" customFormat="1" ht="21" customHeight="1">
      <c r="A3" s="99" t="s">
        <v>15</v>
      </c>
      <c r="B3" s="99"/>
      <c r="C3" s="99"/>
      <c r="D3" s="99"/>
      <c r="E3" s="99"/>
      <c r="F3" s="19"/>
      <c r="G3" s="19"/>
      <c r="H3" s="20"/>
      <c r="I3" s="20"/>
      <c r="J3" s="21"/>
      <c r="K3" s="21"/>
      <c r="L3" s="21"/>
    </row>
    <row r="4" spans="1:12" s="54" customFormat="1" ht="21" customHeight="1">
      <c r="A4" s="109" t="s">
        <v>13</v>
      </c>
      <c r="B4" s="109"/>
      <c r="C4" s="109"/>
      <c r="D4" s="109"/>
      <c r="E4" s="109"/>
      <c r="F4" s="57"/>
      <c r="G4" s="57"/>
      <c r="H4" s="34"/>
      <c r="I4" s="34"/>
      <c r="J4" s="34"/>
      <c r="K4" s="34"/>
      <c r="L4" s="34"/>
    </row>
    <row r="5" spans="1:12" s="54" customFormat="1" ht="21" customHeight="1">
      <c r="A5" s="109" t="s">
        <v>16</v>
      </c>
      <c r="B5" s="109"/>
      <c r="C5" s="109"/>
      <c r="D5" s="109"/>
      <c r="E5" s="109"/>
      <c r="F5" s="58"/>
      <c r="G5" s="57"/>
      <c r="H5" s="34"/>
      <c r="I5" s="34"/>
      <c r="J5" s="34"/>
      <c r="K5" s="34"/>
      <c r="L5" s="34"/>
    </row>
    <row r="6" spans="1:12" s="54" customFormat="1" ht="20.25" customHeight="1">
      <c r="A6" s="109" t="s">
        <v>3</v>
      </c>
      <c r="B6" s="109"/>
      <c r="C6" s="109"/>
      <c r="D6" s="109"/>
      <c r="E6" s="109"/>
      <c r="F6" s="109"/>
      <c r="G6" s="109"/>
      <c r="H6" s="18"/>
      <c r="I6" s="18"/>
      <c r="J6" s="34"/>
      <c r="K6" s="34"/>
      <c r="L6" s="34"/>
    </row>
    <row r="7" spans="1:12" s="54" customFormat="1" ht="15.75" customHeight="1">
      <c r="A7" s="34"/>
      <c r="B7" s="34"/>
      <c r="C7" s="18"/>
      <c r="D7" s="18"/>
      <c r="E7" s="18"/>
      <c r="F7" s="18"/>
      <c r="G7" s="18"/>
      <c r="H7" s="18"/>
      <c r="I7" s="18"/>
      <c r="J7" s="34"/>
      <c r="K7" s="34"/>
      <c r="L7" s="34"/>
    </row>
    <row r="8" spans="1:12" s="54" customFormat="1" ht="26.25" customHeight="1">
      <c r="A8" s="108" t="s">
        <v>33</v>
      </c>
      <c r="B8" s="108"/>
      <c r="C8" s="108"/>
      <c r="D8" s="108"/>
      <c r="E8" s="108"/>
      <c r="F8" s="108"/>
      <c r="G8" s="108"/>
      <c r="H8" s="108"/>
      <c r="I8" s="18"/>
      <c r="J8" s="34"/>
      <c r="K8" s="34"/>
      <c r="L8" s="34"/>
    </row>
    <row r="9" spans="1:12" ht="22.5" customHeight="1">
      <c r="A9" s="102" t="s">
        <v>4</v>
      </c>
      <c r="B9" s="102" t="s">
        <v>5</v>
      </c>
      <c r="C9" s="105" t="s">
        <v>6</v>
      </c>
      <c r="D9" s="106"/>
      <c r="E9" s="106"/>
      <c r="F9" s="107"/>
      <c r="G9" s="105" t="s">
        <v>21</v>
      </c>
      <c r="H9" s="106"/>
      <c r="I9" s="107"/>
      <c r="J9" s="105" t="s">
        <v>38</v>
      </c>
      <c r="K9" s="106"/>
      <c r="L9" s="107"/>
    </row>
    <row r="10" spans="1:12" ht="22.5" customHeight="1">
      <c r="A10" s="103"/>
      <c r="B10" s="103"/>
      <c r="C10" s="105" t="s">
        <v>24</v>
      </c>
      <c r="D10" s="107"/>
      <c r="E10" s="103" t="s">
        <v>8</v>
      </c>
      <c r="F10" s="103" t="s">
        <v>9</v>
      </c>
      <c r="G10" s="103" t="s">
        <v>7</v>
      </c>
      <c r="H10" s="103" t="s">
        <v>8</v>
      </c>
      <c r="I10" s="103" t="s">
        <v>9</v>
      </c>
      <c r="J10" s="103" t="s">
        <v>7</v>
      </c>
      <c r="K10" s="103" t="s">
        <v>8</v>
      </c>
      <c r="L10" s="103" t="s">
        <v>9</v>
      </c>
    </row>
    <row r="11" spans="1:12" ht="41.25" customHeight="1">
      <c r="A11" s="103"/>
      <c r="B11" s="103"/>
      <c r="C11" s="5" t="s">
        <v>25</v>
      </c>
      <c r="D11" s="5" t="s">
        <v>26</v>
      </c>
      <c r="E11" s="104"/>
      <c r="F11" s="104"/>
      <c r="G11" s="104"/>
      <c r="H11" s="104"/>
      <c r="I11" s="104"/>
      <c r="J11" s="104"/>
      <c r="K11" s="104"/>
      <c r="L11" s="104"/>
    </row>
    <row r="12" spans="1:12" ht="44.25" customHeight="1">
      <c r="A12" s="7" t="s">
        <v>46</v>
      </c>
      <c r="B12" s="50" t="s">
        <v>101</v>
      </c>
      <c r="C12" s="51">
        <f aca="true" t="shared" si="0" ref="C12:L12">C13</f>
        <v>0</v>
      </c>
      <c r="D12" s="51">
        <f t="shared" si="0"/>
        <v>496628.5</v>
      </c>
      <c r="E12" s="51">
        <f t="shared" si="0"/>
        <v>24652.9</v>
      </c>
      <c r="F12" s="51">
        <f t="shared" si="0"/>
        <v>521281.4</v>
      </c>
      <c r="G12" s="51">
        <f t="shared" si="0"/>
        <v>496628.5</v>
      </c>
      <c r="H12" s="51">
        <f t="shared" si="0"/>
        <v>24652.9</v>
      </c>
      <c r="I12" s="51">
        <f t="shared" si="0"/>
        <v>521281.4</v>
      </c>
      <c r="J12" s="51">
        <f t="shared" si="0"/>
        <v>496628.5</v>
      </c>
      <c r="K12" s="51">
        <f t="shared" si="0"/>
        <v>24652.9</v>
      </c>
      <c r="L12" s="51">
        <f t="shared" si="0"/>
        <v>521281.4</v>
      </c>
    </row>
    <row r="13" spans="1:12" ht="28.5" customHeight="1">
      <c r="A13" s="7" t="s">
        <v>68</v>
      </c>
      <c r="B13" s="50" t="s">
        <v>102</v>
      </c>
      <c r="C13" s="51">
        <v>0</v>
      </c>
      <c r="D13" s="51">
        <v>496628.5</v>
      </c>
      <c r="E13" s="51">
        <v>24652.9</v>
      </c>
      <c r="F13" s="51">
        <f>SUM(C13:E13)</f>
        <v>521281.4</v>
      </c>
      <c r="G13" s="51">
        <v>496628.5</v>
      </c>
      <c r="H13" s="51">
        <f>E13</f>
        <v>24652.9</v>
      </c>
      <c r="I13" s="51">
        <f>SUM(G13:H13)</f>
        <v>521281.4</v>
      </c>
      <c r="J13" s="51">
        <v>496628.5</v>
      </c>
      <c r="K13" s="51">
        <f>H13</f>
        <v>24652.9</v>
      </c>
      <c r="L13" s="51">
        <f>SUM(J13:K13)</f>
        <v>521281.4</v>
      </c>
    </row>
    <row r="14" spans="1:12" ht="30" customHeight="1">
      <c r="A14" s="7" t="s">
        <v>47</v>
      </c>
      <c r="B14" s="50" t="s">
        <v>103</v>
      </c>
      <c r="C14" s="51">
        <f>C15+C16</f>
        <v>0</v>
      </c>
      <c r="D14" s="51">
        <f aca="true" t="shared" si="1" ref="D14:L14">D15+D16</f>
        <v>18200</v>
      </c>
      <c r="E14" s="51">
        <f t="shared" si="1"/>
        <v>0</v>
      </c>
      <c r="F14" s="51">
        <f t="shared" si="1"/>
        <v>18200</v>
      </c>
      <c r="G14" s="51">
        <f t="shared" si="1"/>
        <v>4000</v>
      </c>
      <c r="H14" s="51">
        <f t="shared" si="1"/>
        <v>0</v>
      </c>
      <c r="I14" s="51">
        <f t="shared" si="1"/>
        <v>4000</v>
      </c>
      <c r="J14" s="51">
        <f t="shared" si="1"/>
        <v>4000</v>
      </c>
      <c r="K14" s="51">
        <f t="shared" si="1"/>
        <v>0</v>
      </c>
      <c r="L14" s="51">
        <f t="shared" si="1"/>
        <v>4000</v>
      </c>
    </row>
    <row r="15" spans="1:12" ht="29.25" customHeight="1">
      <c r="A15" s="7" t="s">
        <v>70</v>
      </c>
      <c r="B15" s="50" t="s">
        <v>104</v>
      </c>
      <c r="C15" s="51">
        <v>0</v>
      </c>
      <c r="D15" s="51">
        <v>4000</v>
      </c>
      <c r="E15" s="51">
        <v>0</v>
      </c>
      <c r="F15" s="51">
        <f>SUM(C15:E15)</f>
        <v>4000</v>
      </c>
      <c r="G15" s="51">
        <v>4000</v>
      </c>
      <c r="H15" s="51">
        <v>0</v>
      </c>
      <c r="I15" s="51">
        <f>G15+H15</f>
        <v>4000</v>
      </c>
      <c r="J15" s="51">
        <v>4000</v>
      </c>
      <c r="K15" s="51">
        <v>0</v>
      </c>
      <c r="L15" s="51">
        <f>J15+K15</f>
        <v>4000</v>
      </c>
    </row>
    <row r="16" spans="1:12" ht="61.5" customHeight="1">
      <c r="A16" s="7" t="s">
        <v>71</v>
      </c>
      <c r="B16" s="50" t="s">
        <v>105</v>
      </c>
      <c r="C16" s="51">
        <f>C17+C18+C19</f>
        <v>0</v>
      </c>
      <c r="D16" s="51">
        <f aca="true" t="shared" si="2" ref="D16:L16">D17+D18+D19</f>
        <v>14200</v>
      </c>
      <c r="E16" s="51">
        <f t="shared" si="2"/>
        <v>0</v>
      </c>
      <c r="F16" s="51">
        <f t="shared" si="2"/>
        <v>14200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</row>
    <row r="17" spans="1:12" ht="30.75" customHeight="1">
      <c r="A17" s="7" t="s">
        <v>72</v>
      </c>
      <c r="B17" s="50" t="s">
        <v>62</v>
      </c>
      <c r="C17" s="51">
        <v>0</v>
      </c>
      <c r="D17" s="51">
        <v>7000</v>
      </c>
      <c r="E17" s="51">
        <v>0</v>
      </c>
      <c r="F17" s="51">
        <f>SUM(C17:E17)</f>
        <v>7000</v>
      </c>
      <c r="G17" s="51">
        <v>0</v>
      </c>
      <c r="H17" s="51">
        <v>0</v>
      </c>
      <c r="I17" s="51">
        <f>SUM(G17:H17)</f>
        <v>0</v>
      </c>
      <c r="J17" s="51">
        <v>0</v>
      </c>
      <c r="K17" s="51">
        <v>0</v>
      </c>
      <c r="L17" s="51">
        <f>SUM(J17:K17)</f>
        <v>0</v>
      </c>
    </row>
    <row r="18" spans="1:12" ht="26.25" customHeight="1">
      <c r="A18" s="7" t="s">
        <v>73</v>
      </c>
      <c r="B18" s="50" t="s">
        <v>63</v>
      </c>
      <c r="C18" s="51">
        <v>0</v>
      </c>
      <c r="D18" s="51">
        <v>2700</v>
      </c>
      <c r="E18" s="51">
        <v>0</v>
      </c>
      <c r="F18" s="51">
        <f>SUM(C18:E18)</f>
        <v>2700</v>
      </c>
      <c r="G18" s="51">
        <v>0</v>
      </c>
      <c r="H18" s="51">
        <v>0</v>
      </c>
      <c r="I18" s="51">
        <f>SUM(G18:H18)</f>
        <v>0</v>
      </c>
      <c r="J18" s="51">
        <v>0</v>
      </c>
      <c r="K18" s="51">
        <v>0</v>
      </c>
      <c r="L18" s="51">
        <f>SUM(J18:K18)</f>
        <v>0</v>
      </c>
    </row>
    <row r="19" spans="1:12" ht="26.25" customHeight="1">
      <c r="A19" s="7" t="s">
        <v>74</v>
      </c>
      <c r="B19" s="50" t="s">
        <v>64</v>
      </c>
      <c r="C19" s="51">
        <v>0</v>
      </c>
      <c r="D19" s="51">
        <v>4500</v>
      </c>
      <c r="E19" s="51">
        <v>0</v>
      </c>
      <c r="F19" s="51">
        <f>SUM(C19:E19)</f>
        <v>4500</v>
      </c>
      <c r="G19" s="51">
        <v>0</v>
      </c>
      <c r="H19" s="51">
        <v>0</v>
      </c>
      <c r="I19" s="51">
        <f>SUM(G19:H19)</f>
        <v>0</v>
      </c>
      <c r="J19" s="51">
        <v>0</v>
      </c>
      <c r="K19" s="51">
        <v>0</v>
      </c>
      <c r="L19" s="51">
        <f>SUM(J19:K19)</f>
        <v>0</v>
      </c>
    </row>
    <row r="20" spans="1:12" ht="30" customHeight="1">
      <c r="A20" s="7" t="s">
        <v>48</v>
      </c>
      <c r="B20" s="50" t="s">
        <v>106</v>
      </c>
      <c r="C20" s="51">
        <f>C21</f>
        <v>0</v>
      </c>
      <c r="D20" s="51">
        <f aca="true" t="shared" si="3" ref="D20:L20">D21</f>
        <v>1400</v>
      </c>
      <c r="E20" s="51">
        <f t="shared" si="3"/>
        <v>0</v>
      </c>
      <c r="F20" s="51">
        <f t="shared" si="3"/>
        <v>1400</v>
      </c>
      <c r="G20" s="51">
        <f t="shared" si="3"/>
        <v>1400</v>
      </c>
      <c r="H20" s="51">
        <f t="shared" si="3"/>
        <v>0</v>
      </c>
      <c r="I20" s="51">
        <f t="shared" si="3"/>
        <v>1400</v>
      </c>
      <c r="J20" s="51">
        <f t="shared" si="3"/>
        <v>1400</v>
      </c>
      <c r="K20" s="51">
        <f t="shared" si="3"/>
        <v>0</v>
      </c>
      <c r="L20" s="51">
        <f t="shared" si="3"/>
        <v>1400</v>
      </c>
    </row>
    <row r="21" spans="1:12" ht="41.25" customHeight="1">
      <c r="A21" s="7" t="s">
        <v>83</v>
      </c>
      <c r="B21" s="50" t="s">
        <v>107</v>
      </c>
      <c r="C21" s="51">
        <v>0</v>
      </c>
      <c r="D21" s="51">
        <v>1400</v>
      </c>
      <c r="E21" s="51">
        <v>0</v>
      </c>
      <c r="F21" s="51">
        <f>SUM(C21:E21)</f>
        <v>1400</v>
      </c>
      <c r="G21" s="51">
        <v>1400</v>
      </c>
      <c r="H21" s="51">
        <v>0</v>
      </c>
      <c r="I21" s="51">
        <f>G21+H21</f>
        <v>1400</v>
      </c>
      <c r="J21" s="51">
        <v>1400</v>
      </c>
      <c r="K21" s="51">
        <v>0</v>
      </c>
      <c r="L21" s="51">
        <f>SUM(J21:K21)</f>
        <v>1400</v>
      </c>
    </row>
    <row r="22" spans="1:12" ht="27.75" customHeight="1">
      <c r="A22" s="7" t="s">
        <v>49</v>
      </c>
      <c r="B22" s="50" t="s">
        <v>108</v>
      </c>
      <c r="C22" s="51">
        <f>C23</f>
        <v>2344</v>
      </c>
      <c r="D22" s="51">
        <f aca="true" t="shared" si="4" ref="D22:L22">D23</f>
        <v>0</v>
      </c>
      <c r="E22" s="51">
        <f t="shared" si="4"/>
        <v>0</v>
      </c>
      <c r="F22" s="51">
        <f t="shared" si="4"/>
        <v>2344</v>
      </c>
      <c r="G22" s="51">
        <f t="shared" si="4"/>
        <v>0</v>
      </c>
      <c r="H22" s="51">
        <f t="shared" si="4"/>
        <v>0</v>
      </c>
      <c r="I22" s="51">
        <f t="shared" si="4"/>
        <v>0</v>
      </c>
      <c r="J22" s="51">
        <f t="shared" si="4"/>
        <v>0</v>
      </c>
      <c r="K22" s="51">
        <f t="shared" si="4"/>
        <v>0</v>
      </c>
      <c r="L22" s="51">
        <f t="shared" si="4"/>
        <v>0</v>
      </c>
    </row>
    <row r="23" spans="1:12" ht="63" customHeight="1">
      <c r="A23" s="7" t="s">
        <v>93</v>
      </c>
      <c r="B23" s="50" t="s">
        <v>109</v>
      </c>
      <c r="C23" s="51">
        <v>2344</v>
      </c>
      <c r="D23" s="51">
        <v>0</v>
      </c>
      <c r="E23" s="51">
        <v>0</v>
      </c>
      <c r="F23" s="51">
        <f>SUM(C23:E23)</f>
        <v>2344</v>
      </c>
      <c r="G23" s="51">
        <v>0</v>
      </c>
      <c r="H23" s="51">
        <v>0</v>
      </c>
      <c r="I23" s="51">
        <f>SUM(G23:H23)</f>
        <v>0</v>
      </c>
      <c r="J23" s="51">
        <v>0</v>
      </c>
      <c r="K23" s="51">
        <v>0</v>
      </c>
      <c r="L23" s="51">
        <f>SUM(J23:K23)</f>
        <v>0</v>
      </c>
    </row>
    <row r="24" spans="1:12" ht="21" customHeight="1">
      <c r="A24" s="8"/>
      <c r="B24" s="52" t="s">
        <v>10</v>
      </c>
      <c r="C24" s="53">
        <f>C12+C14+C20+C22</f>
        <v>2344</v>
      </c>
      <c r="D24" s="53">
        <f aca="true" t="shared" si="5" ref="D24:L24">D12+D14+D20+D22</f>
        <v>516228.5</v>
      </c>
      <c r="E24" s="53">
        <f t="shared" si="5"/>
        <v>24652.9</v>
      </c>
      <c r="F24" s="53">
        <f t="shared" si="5"/>
        <v>543225.4</v>
      </c>
      <c r="G24" s="53">
        <f t="shared" si="5"/>
        <v>502028.5</v>
      </c>
      <c r="H24" s="53">
        <f t="shared" si="5"/>
        <v>24652.9</v>
      </c>
      <c r="I24" s="53">
        <f t="shared" si="5"/>
        <v>526681.4</v>
      </c>
      <c r="J24" s="53">
        <f t="shared" si="5"/>
        <v>502028.5</v>
      </c>
      <c r="K24" s="53">
        <f t="shared" si="5"/>
        <v>24652.9</v>
      </c>
      <c r="L24" s="53">
        <f t="shared" si="5"/>
        <v>526681.4</v>
      </c>
    </row>
    <row r="25" spans="1:12" ht="21" customHeight="1">
      <c r="A25" s="59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s="48" customFormat="1" ht="15.75">
      <c r="B26" s="49" t="s">
        <v>139</v>
      </c>
      <c r="C26" s="48">
        <v>2344</v>
      </c>
      <c r="D26" s="48">
        <v>516228.5</v>
      </c>
      <c r="F26" s="48">
        <v>518572.5</v>
      </c>
      <c r="G26" s="48">
        <v>502028.5</v>
      </c>
      <c r="I26" s="48">
        <v>502028.5</v>
      </c>
      <c r="J26" s="48">
        <v>502028.5</v>
      </c>
      <c r="L26" s="48">
        <v>502028.5</v>
      </c>
    </row>
  </sheetData>
  <sheetProtection/>
  <mergeCells count="21">
    <mergeCell ref="A9:A11"/>
    <mergeCell ref="G10:G11"/>
    <mergeCell ref="D1:F1"/>
    <mergeCell ref="E10:E11"/>
    <mergeCell ref="J10:J11"/>
    <mergeCell ref="L10:L11"/>
    <mergeCell ref="A3:E3"/>
    <mergeCell ref="A4:E4"/>
    <mergeCell ref="A5:E5"/>
    <mergeCell ref="F10:F11"/>
    <mergeCell ref="I10:I11"/>
    <mergeCell ref="J1:L1"/>
    <mergeCell ref="B9:B11"/>
    <mergeCell ref="H10:H11"/>
    <mergeCell ref="J9:L9"/>
    <mergeCell ref="C9:F9"/>
    <mergeCell ref="A8:H8"/>
    <mergeCell ref="C10:D10"/>
    <mergeCell ref="G9:I9"/>
    <mergeCell ref="A6:G6"/>
    <mergeCell ref="K10:K11"/>
  </mergeCells>
  <printOptions/>
  <pageMargins left="0.7874015748031497" right="0.3937007874015748" top="1.1811023622047245" bottom="0.15748031496062992" header="1.1811023622047245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E19"/>
  <sheetViews>
    <sheetView view="pageBreakPreview" zoomScale="76" zoomScaleSheetLayoutView="76" zoomScalePageLayoutView="0" workbookViewId="0" topLeftCell="A1">
      <selection activeCell="C4" sqref="C4"/>
    </sheetView>
  </sheetViews>
  <sheetFormatPr defaultColWidth="9.00390625" defaultRowHeight="12.75"/>
  <cols>
    <col min="1" max="1" width="4.75390625" style="63" customWidth="1"/>
    <col min="2" max="2" width="96.75390625" style="63" customWidth="1"/>
    <col min="3" max="5" width="18.75390625" style="63" customWidth="1"/>
    <col min="6" max="16384" width="9.125" style="63" customWidth="1"/>
  </cols>
  <sheetData>
    <row r="1" spans="3:5" s="65" customFormat="1" ht="17.25" customHeight="1">
      <c r="C1" s="114" t="s">
        <v>32</v>
      </c>
      <c r="D1" s="114"/>
      <c r="E1" s="114"/>
    </row>
    <row r="2" s="65" customFormat="1" ht="17.25" customHeight="1"/>
    <row r="3" spans="1:5" s="65" customFormat="1" ht="17.25" customHeight="1">
      <c r="A3" s="113" t="s">
        <v>66</v>
      </c>
      <c r="B3" s="113"/>
      <c r="C3" s="113"/>
      <c r="D3" s="113"/>
      <c r="E3" s="113"/>
    </row>
    <row r="4" spans="1:5" s="65" customFormat="1" ht="17.25" customHeight="1">
      <c r="A4" s="66"/>
      <c r="B4" s="66"/>
      <c r="C4" s="66"/>
      <c r="D4" s="66"/>
      <c r="E4" s="66"/>
    </row>
    <row r="5" spans="1:5" s="65" customFormat="1" ht="17.25" customHeight="1">
      <c r="A5" s="116" t="s">
        <v>13</v>
      </c>
      <c r="B5" s="116"/>
      <c r="C5" s="116"/>
      <c r="D5" s="116"/>
      <c r="E5" s="116"/>
    </row>
    <row r="6" spans="1:5" s="65" customFormat="1" ht="17.25" customHeight="1">
      <c r="A6" s="116" t="s">
        <v>3</v>
      </c>
      <c r="B6" s="116"/>
      <c r="C6" s="116"/>
      <c r="D6" s="116"/>
      <c r="E6" s="116"/>
    </row>
    <row r="7" spans="1:5" s="65" customFormat="1" ht="17.25" customHeight="1">
      <c r="A7" s="117"/>
      <c r="B7" s="117"/>
      <c r="C7" s="117"/>
      <c r="D7" s="117"/>
      <c r="E7" s="117"/>
    </row>
    <row r="8" spans="1:5" s="65" customFormat="1" ht="27" customHeight="1">
      <c r="A8" s="115" t="s">
        <v>33</v>
      </c>
      <c r="B8" s="115"/>
      <c r="C8" s="115"/>
      <c r="D8" s="115"/>
      <c r="E8" s="115"/>
    </row>
    <row r="9" spans="1:5" s="65" customFormat="1" ht="24.75" customHeight="1">
      <c r="A9" s="95" t="s">
        <v>4</v>
      </c>
      <c r="B9" s="95" t="s">
        <v>5</v>
      </c>
      <c r="C9" s="111" t="s">
        <v>27</v>
      </c>
      <c r="D9" s="111" t="s">
        <v>28</v>
      </c>
      <c r="E9" s="111" t="s">
        <v>65</v>
      </c>
    </row>
    <row r="10" spans="1:5" s="65" customFormat="1" ht="24.75" customHeight="1">
      <c r="A10" s="111"/>
      <c r="B10" s="111"/>
      <c r="C10" s="112"/>
      <c r="D10" s="112"/>
      <c r="E10" s="112"/>
    </row>
    <row r="11" spans="1:5" ht="24.75" customHeight="1">
      <c r="A11" s="111"/>
      <c r="B11" s="111"/>
      <c r="C11" s="95" t="s">
        <v>37</v>
      </c>
      <c r="D11" s="95"/>
      <c r="E11" s="95"/>
    </row>
    <row r="12" spans="1:5" ht="35.25" customHeight="1">
      <c r="A12" s="14" t="s">
        <v>46</v>
      </c>
      <c r="B12" s="24" t="s">
        <v>110</v>
      </c>
      <c r="C12" s="25">
        <f>SUM(C13:C18)</f>
        <v>2248</v>
      </c>
      <c r="D12" s="25">
        <f>SUM(D13:D18)</f>
        <v>2248</v>
      </c>
      <c r="E12" s="25">
        <f>SUM(E13:E18)</f>
        <v>2248</v>
      </c>
    </row>
    <row r="13" spans="1:5" ht="45.75" customHeight="1">
      <c r="A13" s="14" t="s">
        <v>68</v>
      </c>
      <c r="B13" s="24" t="s">
        <v>116</v>
      </c>
      <c r="C13" s="25">
        <v>500</v>
      </c>
      <c r="D13" s="25">
        <v>500</v>
      </c>
      <c r="E13" s="25">
        <v>500</v>
      </c>
    </row>
    <row r="14" spans="1:5" ht="30" customHeight="1">
      <c r="A14" s="14" t="s">
        <v>111</v>
      </c>
      <c r="B14" s="67" t="s">
        <v>143</v>
      </c>
      <c r="C14" s="25">
        <v>700</v>
      </c>
      <c r="D14" s="25">
        <v>700</v>
      </c>
      <c r="E14" s="25">
        <v>700</v>
      </c>
    </row>
    <row r="15" spans="1:5" ht="46.5" customHeight="1">
      <c r="A15" s="14" t="s">
        <v>112</v>
      </c>
      <c r="B15" s="67" t="s">
        <v>117</v>
      </c>
      <c r="C15" s="25">
        <v>200</v>
      </c>
      <c r="D15" s="25">
        <v>200</v>
      </c>
      <c r="E15" s="25">
        <v>200</v>
      </c>
    </row>
    <row r="16" spans="1:5" ht="48" customHeight="1">
      <c r="A16" s="14" t="s">
        <v>113</v>
      </c>
      <c r="B16" s="67" t="s">
        <v>118</v>
      </c>
      <c r="C16" s="25">
        <v>450</v>
      </c>
      <c r="D16" s="25">
        <v>450</v>
      </c>
      <c r="E16" s="25">
        <v>450</v>
      </c>
    </row>
    <row r="17" spans="1:5" ht="46.5" customHeight="1">
      <c r="A17" s="14" t="s">
        <v>114</v>
      </c>
      <c r="B17" s="67" t="s">
        <v>119</v>
      </c>
      <c r="C17" s="25">
        <v>180</v>
      </c>
      <c r="D17" s="25">
        <v>180</v>
      </c>
      <c r="E17" s="25">
        <v>180</v>
      </c>
    </row>
    <row r="18" spans="1:5" ht="34.5" customHeight="1">
      <c r="A18" s="14" t="s">
        <v>115</v>
      </c>
      <c r="B18" s="67" t="s">
        <v>120</v>
      </c>
      <c r="C18" s="25">
        <v>218</v>
      </c>
      <c r="D18" s="25">
        <v>218</v>
      </c>
      <c r="E18" s="25">
        <v>218</v>
      </c>
    </row>
    <row r="19" spans="1:5" ht="24.75" customHeight="1">
      <c r="A19" s="64"/>
      <c r="B19" s="27" t="s">
        <v>10</v>
      </c>
      <c r="C19" s="28">
        <f>C12</f>
        <v>2248</v>
      </c>
      <c r="D19" s="28">
        <f>D12</f>
        <v>2248</v>
      </c>
      <c r="E19" s="28">
        <f>E12</f>
        <v>2248</v>
      </c>
    </row>
  </sheetData>
  <sheetProtection/>
  <mergeCells count="12">
    <mergeCell ref="A6:E6"/>
    <mergeCell ref="A7:E7"/>
    <mergeCell ref="E9:E10"/>
    <mergeCell ref="A3:E3"/>
    <mergeCell ref="C11:E11"/>
    <mergeCell ref="C1:E1"/>
    <mergeCell ref="B9:B11"/>
    <mergeCell ref="A9:A11"/>
    <mergeCell ref="A8:E8"/>
    <mergeCell ref="C9:C10"/>
    <mergeCell ref="D9:D10"/>
    <mergeCell ref="A5:E5"/>
  </mergeCells>
  <printOptions/>
  <pageMargins left="0.5118110236220472" right="0.5118110236220472" top="1.1811023622047245" bottom="0.15748031496062992" header="1.1811023622047245" footer="0.31496062992125984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E16"/>
  <sheetViews>
    <sheetView view="pageBreakPreview" zoomScale="74" zoomScaleSheetLayoutView="74" zoomScalePageLayoutView="0" workbookViewId="0" topLeftCell="A1">
      <selection activeCell="A8" sqref="A8:E8"/>
    </sheetView>
  </sheetViews>
  <sheetFormatPr defaultColWidth="9.00390625" defaultRowHeight="12.75"/>
  <cols>
    <col min="1" max="1" width="6.25390625" style="6" customWidth="1"/>
    <col min="2" max="2" width="77.00390625" style="6" customWidth="1"/>
    <col min="3" max="3" width="23.25390625" style="6" customWidth="1"/>
    <col min="4" max="4" width="24.875" style="6" customWidth="1"/>
    <col min="5" max="5" width="23.875" style="6" customWidth="1"/>
    <col min="6" max="16384" width="9.125" style="6" customWidth="1"/>
  </cols>
  <sheetData>
    <row r="1" spans="3:5" s="1" customFormat="1" ht="18.75" customHeight="1">
      <c r="C1" s="120" t="s">
        <v>30</v>
      </c>
      <c r="D1" s="120"/>
      <c r="E1" s="120"/>
    </row>
    <row r="2" s="1" customFormat="1" ht="18.75" customHeight="1"/>
    <row r="3" spans="1:5" s="62" customFormat="1" ht="18.75" customHeight="1">
      <c r="A3" s="119" t="s">
        <v>31</v>
      </c>
      <c r="B3" s="119"/>
      <c r="C3" s="119"/>
      <c r="D3" s="119"/>
      <c r="E3" s="119"/>
    </row>
    <row r="4" spans="2:5" s="1" customFormat="1" ht="18.75" customHeight="1">
      <c r="B4" s="2"/>
      <c r="C4" s="3"/>
      <c r="D4" s="3"/>
      <c r="E4" s="3"/>
    </row>
    <row r="5" spans="1:5" s="1" customFormat="1" ht="18.75" customHeight="1">
      <c r="A5" s="123" t="s">
        <v>13</v>
      </c>
      <c r="B5" s="123"/>
      <c r="C5" s="123"/>
      <c r="D5" s="123"/>
      <c r="E5" s="123"/>
    </row>
    <row r="6" spans="1:5" s="1" customFormat="1" ht="18.75" customHeight="1">
      <c r="A6" s="123" t="s">
        <v>16</v>
      </c>
      <c r="B6" s="123"/>
      <c r="C6" s="123"/>
      <c r="D6" s="123"/>
      <c r="E6" s="123"/>
    </row>
    <row r="7" spans="2:5" s="1" customFormat="1" ht="18.75" customHeight="1">
      <c r="B7" s="4"/>
      <c r="C7" s="4"/>
      <c r="D7" s="4"/>
      <c r="E7" s="4"/>
    </row>
    <row r="8" spans="1:5" s="1" customFormat="1" ht="23.25" customHeight="1">
      <c r="A8" s="122" t="s">
        <v>33</v>
      </c>
      <c r="B8" s="122"/>
      <c r="C8" s="122"/>
      <c r="D8" s="122"/>
      <c r="E8" s="122"/>
    </row>
    <row r="9" spans="1:5" s="1" customFormat="1" ht="22.5" customHeight="1">
      <c r="A9" s="118" t="s">
        <v>4</v>
      </c>
      <c r="B9" s="118" t="s">
        <v>5</v>
      </c>
      <c r="C9" s="118" t="s">
        <v>27</v>
      </c>
      <c r="D9" s="118" t="s">
        <v>28</v>
      </c>
      <c r="E9" s="118" t="s">
        <v>65</v>
      </c>
    </row>
    <row r="10" spans="1:5" s="1" customFormat="1" ht="22.5" customHeight="1">
      <c r="A10" s="121"/>
      <c r="B10" s="121"/>
      <c r="C10" s="118"/>
      <c r="D10" s="118"/>
      <c r="E10" s="118"/>
    </row>
    <row r="11" spans="1:5" ht="22.5" customHeight="1">
      <c r="A11" s="121"/>
      <c r="B11" s="121"/>
      <c r="C11" s="118" t="s">
        <v>37</v>
      </c>
      <c r="D11" s="118"/>
      <c r="E11" s="118"/>
    </row>
    <row r="12" spans="1:5" s="11" customFormat="1" ht="48" customHeight="1">
      <c r="A12" s="75">
        <v>1</v>
      </c>
      <c r="B12" s="76" t="s">
        <v>121</v>
      </c>
      <c r="C12" s="71">
        <f>C13+C14</f>
        <v>5000</v>
      </c>
      <c r="D12" s="71">
        <f>D13+D14</f>
        <v>5000</v>
      </c>
      <c r="E12" s="71">
        <f>E13+E14</f>
        <v>5000</v>
      </c>
    </row>
    <row r="13" spans="1:5" ht="46.5" customHeight="1">
      <c r="A13" s="69" t="s">
        <v>68</v>
      </c>
      <c r="B13" s="70" t="s">
        <v>122</v>
      </c>
      <c r="C13" s="71">
        <v>3500</v>
      </c>
      <c r="D13" s="71">
        <v>3500</v>
      </c>
      <c r="E13" s="71">
        <v>3500</v>
      </c>
    </row>
    <row r="14" spans="1:5" ht="48" customHeight="1">
      <c r="A14" s="69" t="s">
        <v>111</v>
      </c>
      <c r="B14" s="70" t="s">
        <v>123</v>
      </c>
      <c r="C14" s="71">
        <v>1500</v>
      </c>
      <c r="D14" s="71">
        <v>1500</v>
      </c>
      <c r="E14" s="71">
        <v>1500</v>
      </c>
    </row>
    <row r="15" spans="1:5" ht="36.75" customHeight="1">
      <c r="A15" s="72"/>
      <c r="B15" s="73" t="s">
        <v>10</v>
      </c>
      <c r="C15" s="74">
        <f>C12</f>
        <v>5000</v>
      </c>
      <c r="D15" s="74">
        <f>D12</f>
        <v>5000</v>
      </c>
      <c r="E15" s="74">
        <f>E12</f>
        <v>5000</v>
      </c>
    </row>
    <row r="16" spans="3:5" s="12" customFormat="1" ht="15.75">
      <c r="C16" s="12">
        <v>5000</v>
      </c>
      <c r="D16" s="12">
        <v>5000</v>
      </c>
      <c r="E16" s="12">
        <v>5000</v>
      </c>
    </row>
  </sheetData>
  <sheetProtection/>
  <mergeCells count="11">
    <mergeCell ref="A6:E6"/>
    <mergeCell ref="E9:E10"/>
    <mergeCell ref="A3:E3"/>
    <mergeCell ref="C1:E1"/>
    <mergeCell ref="B9:B11"/>
    <mergeCell ref="A9:A11"/>
    <mergeCell ref="A8:E8"/>
    <mergeCell ref="C9:C10"/>
    <mergeCell ref="D9:D10"/>
    <mergeCell ref="C11:E11"/>
    <mergeCell ref="A5:E5"/>
  </mergeCells>
  <printOptions/>
  <pageMargins left="0.5118110236220472" right="0.5118110236220472" top="1.1811023622047245" bottom="0.15748031496062992" header="1.1811023622047245" footer="0.31496062992125984"/>
  <pageSetup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17"/>
  <sheetViews>
    <sheetView view="pageBreakPreview" zoomScale="74" zoomScaleSheetLayoutView="74" zoomScalePageLayoutView="0" workbookViewId="0" topLeftCell="A1">
      <selection activeCell="D1" sqref="D1:F1"/>
    </sheetView>
  </sheetViews>
  <sheetFormatPr defaultColWidth="9.00390625" defaultRowHeight="12.75"/>
  <cols>
    <col min="1" max="1" width="4.75390625" style="81" customWidth="1"/>
    <col min="2" max="2" width="86.75390625" style="81" customWidth="1"/>
    <col min="3" max="3" width="20.375" style="81" customWidth="1"/>
    <col min="4" max="4" width="21.375" style="81" customWidth="1"/>
    <col min="5" max="5" width="20.75390625" style="81" customWidth="1"/>
    <col min="6" max="6" width="22.25390625" style="81" customWidth="1"/>
    <col min="7" max="7" width="21.00390625" style="81" customWidth="1"/>
    <col min="8" max="8" width="21.25390625" style="81" customWidth="1"/>
    <col min="9" max="9" width="20.75390625" style="81" customWidth="1"/>
    <col min="10" max="10" width="18.125" style="81" customWidth="1"/>
    <col min="11" max="11" width="18.75390625" style="81" customWidth="1"/>
    <col min="12" max="12" width="20.25390625" style="81" customWidth="1"/>
    <col min="13" max="13" width="20.625" style="81" customWidth="1"/>
    <col min="14" max="14" width="18.25390625" style="81" customWidth="1"/>
    <col min="15" max="16384" width="9.125" style="81" customWidth="1"/>
  </cols>
  <sheetData>
    <row r="1" spans="3:14" s="83" customFormat="1" ht="18.75" customHeight="1">
      <c r="C1" s="84"/>
      <c r="D1" s="124" t="s">
        <v>17</v>
      </c>
      <c r="E1" s="124"/>
      <c r="F1" s="124"/>
      <c r="G1" s="84"/>
      <c r="L1" s="124"/>
      <c r="M1" s="124"/>
      <c r="N1" s="124"/>
    </row>
    <row r="2" s="83" customFormat="1" ht="25.5" customHeight="1"/>
    <row r="3" spans="1:10" s="85" customFormat="1" ht="21" customHeight="1">
      <c r="A3" s="128" t="s">
        <v>36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7" s="83" customFormat="1" ht="18.75" customHeight="1">
      <c r="A4" s="109" t="s">
        <v>13</v>
      </c>
      <c r="B4" s="109"/>
      <c r="C4" s="109"/>
      <c r="D4" s="109"/>
      <c r="E4" s="109"/>
      <c r="F4" s="109"/>
      <c r="G4" s="56"/>
    </row>
    <row r="5" spans="1:7" s="83" customFormat="1" ht="18.75" customHeight="1">
      <c r="A5" s="109" t="s">
        <v>3</v>
      </c>
      <c r="B5" s="109"/>
      <c r="C5" s="109"/>
      <c r="D5" s="109"/>
      <c r="E5" s="109"/>
      <c r="F5" s="109"/>
      <c r="G5" s="56"/>
    </row>
    <row r="6" spans="2:7" s="83" customFormat="1" ht="18.75" customHeight="1">
      <c r="B6" s="86"/>
      <c r="C6" s="86"/>
      <c r="D6" s="86"/>
      <c r="E6" s="86"/>
      <c r="F6" s="86"/>
      <c r="G6" s="86"/>
    </row>
    <row r="7" spans="1:7" s="83" customFormat="1" ht="18.75" customHeight="1">
      <c r="A7" s="108" t="s">
        <v>33</v>
      </c>
      <c r="B7" s="108"/>
      <c r="C7" s="108"/>
      <c r="D7" s="108"/>
      <c r="E7" s="108"/>
      <c r="F7" s="108"/>
      <c r="G7" s="60"/>
    </row>
    <row r="8" spans="1:14" s="80" customFormat="1" ht="21.75" customHeight="1">
      <c r="A8" s="102" t="s">
        <v>4</v>
      </c>
      <c r="B8" s="102" t="s">
        <v>5</v>
      </c>
      <c r="C8" s="125" t="s">
        <v>6</v>
      </c>
      <c r="D8" s="126"/>
      <c r="E8" s="126"/>
      <c r="F8" s="127"/>
      <c r="G8" s="125" t="s">
        <v>21</v>
      </c>
      <c r="H8" s="126"/>
      <c r="I8" s="126"/>
      <c r="J8" s="127"/>
      <c r="K8" s="125" t="s">
        <v>38</v>
      </c>
      <c r="L8" s="126"/>
      <c r="M8" s="126"/>
      <c r="N8" s="127"/>
    </row>
    <row r="9" spans="1:14" s="80" customFormat="1" ht="21.75" customHeight="1">
      <c r="A9" s="102"/>
      <c r="B9" s="102"/>
      <c r="C9" s="102" t="s">
        <v>24</v>
      </c>
      <c r="D9" s="102"/>
      <c r="E9" s="102" t="s">
        <v>8</v>
      </c>
      <c r="F9" s="102" t="s">
        <v>9</v>
      </c>
      <c r="G9" s="102" t="s">
        <v>24</v>
      </c>
      <c r="H9" s="102"/>
      <c r="I9" s="102" t="s">
        <v>8</v>
      </c>
      <c r="J9" s="102" t="s">
        <v>9</v>
      </c>
      <c r="K9" s="102" t="s">
        <v>24</v>
      </c>
      <c r="L9" s="102"/>
      <c r="M9" s="103" t="s">
        <v>8</v>
      </c>
      <c r="N9" s="103" t="s">
        <v>9</v>
      </c>
    </row>
    <row r="10" spans="1:14" ht="53.25" customHeight="1">
      <c r="A10" s="102"/>
      <c r="B10" s="102"/>
      <c r="C10" s="5" t="s">
        <v>25</v>
      </c>
      <c r="D10" s="5" t="s">
        <v>26</v>
      </c>
      <c r="E10" s="102"/>
      <c r="F10" s="102"/>
      <c r="G10" s="5" t="s">
        <v>25</v>
      </c>
      <c r="H10" s="5" t="s">
        <v>26</v>
      </c>
      <c r="I10" s="102"/>
      <c r="J10" s="102"/>
      <c r="K10" s="5" t="s">
        <v>25</v>
      </c>
      <c r="L10" s="5" t="s">
        <v>26</v>
      </c>
      <c r="M10" s="104"/>
      <c r="N10" s="104"/>
    </row>
    <row r="11" spans="1:14" ht="55.5" customHeight="1">
      <c r="A11" s="50">
        <v>1</v>
      </c>
      <c r="B11" s="50" t="s">
        <v>124</v>
      </c>
      <c r="C11" s="51">
        <f>C12+C13+C14+C15</f>
        <v>5602.7</v>
      </c>
      <c r="D11" s="51">
        <f aca="true" t="shared" si="0" ref="D11:J11">D12+D13+D14+D15</f>
        <v>25809.8</v>
      </c>
      <c r="E11" s="51">
        <f t="shared" si="0"/>
        <v>9325.8</v>
      </c>
      <c r="F11" s="51">
        <f t="shared" si="0"/>
        <v>40738.3</v>
      </c>
      <c r="G11" s="51">
        <f>G12+G13+G14+G15</f>
        <v>5913.7</v>
      </c>
      <c r="H11" s="51">
        <f>H12+H13+H14+H15</f>
        <v>25809.8</v>
      </c>
      <c r="I11" s="51">
        <f t="shared" si="0"/>
        <v>9325.8</v>
      </c>
      <c r="J11" s="51">
        <f t="shared" si="0"/>
        <v>41049.3</v>
      </c>
      <c r="K11" s="51">
        <f>K12+K13+K14+K15</f>
        <v>6243.2</v>
      </c>
      <c r="L11" s="51">
        <f>L12+L13+L14+L15</f>
        <v>25809.8</v>
      </c>
      <c r="M11" s="51">
        <f>M12+M13+M14+M15</f>
        <v>9325.8</v>
      </c>
      <c r="N11" s="51">
        <f>N12+N13+N14+N15</f>
        <v>41378.8</v>
      </c>
    </row>
    <row r="12" spans="1:14" ht="52.5" customHeight="1">
      <c r="A12" s="77" t="s">
        <v>68</v>
      </c>
      <c r="B12" s="78" t="s">
        <v>125</v>
      </c>
      <c r="C12" s="51">
        <v>5602.7</v>
      </c>
      <c r="D12" s="51">
        <v>9766.8</v>
      </c>
      <c r="E12" s="51">
        <v>9325.8</v>
      </c>
      <c r="F12" s="51">
        <f>SUM(C12:E12)</f>
        <v>24695.3</v>
      </c>
      <c r="G12" s="51">
        <v>5913.7</v>
      </c>
      <c r="H12" s="51">
        <v>9766.8</v>
      </c>
      <c r="I12" s="51">
        <f>E12</f>
        <v>9325.8</v>
      </c>
      <c r="J12" s="51">
        <f>SUM(G12:I12)</f>
        <v>25006.3</v>
      </c>
      <c r="K12" s="79">
        <v>6243.2</v>
      </c>
      <c r="L12" s="79">
        <v>9766.8</v>
      </c>
      <c r="M12" s="79">
        <f>I12</f>
        <v>9325.8</v>
      </c>
      <c r="N12" s="79">
        <f>SUM(K12:M12)</f>
        <v>25335.8</v>
      </c>
    </row>
    <row r="13" spans="1:14" ht="72" customHeight="1">
      <c r="A13" s="77" t="s">
        <v>111</v>
      </c>
      <c r="B13" s="78" t="s">
        <v>126</v>
      </c>
      <c r="C13" s="51">
        <v>0</v>
      </c>
      <c r="D13" s="51">
        <v>9240</v>
      </c>
      <c r="E13" s="51">
        <v>0</v>
      </c>
      <c r="F13" s="51">
        <f>SUM(C13:E13)</f>
        <v>9240</v>
      </c>
      <c r="G13" s="51">
        <v>0</v>
      </c>
      <c r="H13" s="51">
        <v>9240</v>
      </c>
      <c r="I13" s="51">
        <v>0</v>
      </c>
      <c r="J13" s="51">
        <f>SUM(G13:I13)</f>
        <v>9240</v>
      </c>
      <c r="K13" s="79">
        <v>0</v>
      </c>
      <c r="L13" s="79">
        <v>9240</v>
      </c>
      <c r="M13" s="79">
        <v>0</v>
      </c>
      <c r="N13" s="79">
        <f>SUM(K13:M13)</f>
        <v>9240</v>
      </c>
    </row>
    <row r="14" spans="1:14" ht="36.75" customHeight="1">
      <c r="A14" s="77" t="s">
        <v>112</v>
      </c>
      <c r="B14" s="78" t="s">
        <v>127</v>
      </c>
      <c r="C14" s="51">
        <v>0</v>
      </c>
      <c r="D14" s="51">
        <v>2520</v>
      </c>
      <c r="E14" s="51">
        <v>0</v>
      </c>
      <c r="F14" s="51">
        <f>SUM(C14:E14)</f>
        <v>2520</v>
      </c>
      <c r="G14" s="51">
        <v>0</v>
      </c>
      <c r="H14" s="51">
        <v>2520</v>
      </c>
      <c r="I14" s="51">
        <v>0</v>
      </c>
      <c r="J14" s="51">
        <f>SUM(G14:I14)</f>
        <v>2520</v>
      </c>
      <c r="K14" s="79">
        <v>0</v>
      </c>
      <c r="L14" s="79">
        <v>2520</v>
      </c>
      <c r="M14" s="79">
        <v>0</v>
      </c>
      <c r="N14" s="79">
        <f>SUM(K14:M14)</f>
        <v>2520</v>
      </c>
    </row>
    <row r="15" spans="1:14" ht="48" customHeight="1">
      <c r="A15" s="77" t="s">
        <v>113</v>
      </c>
      <c r="B15" s="78" t="s">
        <v>128</v>
      </c>
      <c r="C15" s="51">
        <v>0</v>
      </c>
      <c r="D15" s="51">
        <v>4283</v>
      </c>
      <c r="E15" s="51">
        <v>0</v>
      </c>
      <c r="F15" s="51">
        <f>SUM(C15:E15)</f>
        <v>4283</v>
      </c>
      <c r="G15" s="51">
        <v>0</v>
      </c>
      <c r="H15" s="51">
        <v>4283</v>
      </c>
      <c r="I15" s="51">
        <v>0</v>
      </c>
      <c r="J15" s="51">
        <f>SUM(G15:I15)</f>
        <v>4283</v>
      </c>
      <c r="K15" s="79">
        <v>0</v>
      </c>
      <c r="L15" s="79">
        <v>4283</v>
      </c>
      <c r="M15" s="79">
        <v>0</v>
      </c>
      <c r="N15" s="79">
        <f>SUM(K15:M15)</f>
        <v>4283</v>
      </c>
    </row>
    <row r="16" spans="1:14" ht="42" customHeight="1">
      <c r="A16" s="68"/>
      <c r="B16" s="52" t="s">
        <v>10</v>
      </c>
      <c r="C16" s="53">
        <f>C11</f>
        <v>5602.7</v>
      </c>
      <c r="D16" s="53">
        <f aca="true" t="shared" si="1" ref="D16:N16">D11</f>
        <v>25809.8</v>
      </c>
      <c r="E16" s="53">
        <f t="shared" si="1"/>
        <v>9325.8</v>
      </c>
      <c r="F16" s="53">
        <f t="shared" si="1"/>
        <v>40738.3</v>
      </c>
      <c r="G16" s="53">
        <f t="shared" si="1"/>
        <v>5913.7</v>
      </c>
      <c r="H16" s="53">
        <f t="shared" si="1"/>
        <v>25809.8</v>
      </c>
      <c r="I16" s="53">
        <f t="shared" si="1"/>
        <v>9325.8</v>
      </c>
      <c r="J16" s="53">
        <f t="shared" si="1"/>
        <v>41049.3</v>
      </c>
      <c r="K16" s="53">
        <f t="shared" si="1"/>
        <v>6243.2</v>
      </c>
      <c r="L16" s="53">
        <f t="shared" si="1"/>
        <v>25809.8</v>
      </c>
      <c r="M16" s="53">
        <f t="shared" si="1"/>
        <v>9325.8</v>
      </c>
      <c r="N16" s="53">
        <f t="shared" si="1"/>
        <v>41378.8</v>
      </c>
    </row>
    <row r="17" spans="2:14" s="82" customFormat="1" ht="15.75">
      <c r="B17" s="49" t="s">
        <v>139</v>
      </c>
      <c r="C17" s="82">
        <v>5602.7</v>
      </c>
      <c r="D17" s="82">
        <v>25809.8</v>
      </c>
      <c r="F17" s="82">
        <v>31412.5</v>
      </c>
      <c r="G17" s="82">
        <v>5913.7</v>
      </c>
      <c r="H17" s="82">
        <v>25809.8</v>
      </c>
      <c r="J17" s="82">
        <v>31723.5</v>
      </c>
      <c r="K17" s="82">
        <v>6243.2</v>
      </c>
      <c r="L17" s="82">
        <v>25809.8</v>
      </c>
      <c r="N17" s="82">
        <v>32053</v>
      </c>
    </row>
  </sheetData>
  <sheetProtection/>
  <mergeCells count="20">
    <mergeCell ref="M9:M10"/>
    <mergeCell ref="L1:N1"/>
    <mergeCell ref="A7:F7"/>
    <mergeCell ref="F9:F10"/>
    <mergeCell ref="A4:F4"/>
    <mergeCell ref="A5:F5"/>
    <mergeCell ref="C9:D9"/>
    <mergeCell ref="A3:J3"/>
    <mergeCell ref="G8:J8"/>
    <mergeCell ref="K9:L9"/>
    <mergeCell ref="D1:F1"/>
    <mergeCell ref="K8:N8"/>
    <mergeCell ref="B8:B10"/>
    <mergeCell ref="A8:A10"/>
    <mergeCell ref="E9:E10"/>
    <mergeCell ref="C8:F8"/>
    <mergeCell ref="G9:H9"/>
    <mergeCell ref="N9:N10"/>
    <mergeCell ref="I9:I10"/>
    <mergeCell ref="J9:J10"/>
  </mergeCells>
  <printOptions/>
  <pageMargins left="0.5905511811023623" right="0.5905511811023623" top="1.1811023622047245" bottom="0.35433070866141736" header="1.1811023622047245" footer="0.31496062992125984"/>
  <pageSetup horizontalDpi="300" verticalDpi="300" orientation="landscape" paperSize="9" scale="75" r:id="rId1"/>
  <colBreaks count="1" manualBreakCount="1">
    <brk id="6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E21"/>
  <sheetViews>
    <sheetView view="pageBreakPreview" zoomScale="76" zoomScaleSheetLayoutView="76" zoomScalePageLayoutView="0" workbookViewId="0" topLeftCell="A1">
      <selection activeCell="B17" sqref="B17"/>
    </sheetView>
  </sheetViews>
  <sheetFormatPr defaultColWidth="9.00390625" defaultRowHeight="12.75"/>
  <cols>
    <col min="1" max="1" width="4.75390625" style="91" customWidth="1"/>
    <col min="2" max="2" width="98.00390625" style="91" customWidth="1"/>
    <col min="3" max="3" width="23.125" style="91" customWidth="1"/>
    <col min="4" max="4" width="22.00390625" style="91" customWidth="1"/>
    <col min="5" max="5" width="21.875" style="91" customWidth="1"/>
    <col min="6" max="16384" width="9.125" style="91" customWidth="1"/>
  </cols>
  <sheetData>
    <row r="1" spans="1:5" s="88" customFormat="1" ht="18" customHeight="1">
      <c r="A1" s="87"/>
      <c r="B1" s="87"/>
      <c r="C1" s="137" t="s">
        <v>18</v>
      </c>
      <c r="D1" s="137"/>
      <c r="E1" s="137"/>
    </row>
    <row r="2" spans="1:5" s="88" customFormat="1" ht="18" customHeight="1">
      <c r="A2" s="87"/>
      <c r="B2" s="87"/>
      <c r="C2" s="87"/>
      <c r="D2" s="87"/>
      <c r="E2" s="87"/>
    </row>
    <row r="3" spans="1:5" s="88" customFormat="1" ht="18" customHeight="1">
      <c r="A3" s="136" t="s">
        <v>29</v>
      </c>
      <c r="B3" s="136"/>
      <c r="C3" s="136"/>
      <c r="D3" s="136"/>
      <c r="E3" s="136"/>
    </row>
    <row r="4" spans="1:5" s="88" customFormat="1" ht="18" customHeight="1">
      <c r="A4" s="87"/>
      <c r="B4" s="89"/>
      <c r="C4" s="90"/>
      <c r="D4" s="90"/>
      <c r="E4" s="90"/>
    </row>
    <row r="5" spans="1:5" s="88" customFormat="1" ht="18" customHeight="1">
      <c r="A5" s="129" t="s">
        <v>13</v>
      </c>
      <c r="B5" s="129"/>
      <c r="C5" s="129"/>
      <c r="D5" s="129"/>
      <c r="E5" s="129"/>
    </row>
    <row r="6" spans="1:5" s="88" customFormat="1" ht="18" customHeight="1">
      <c r="A6" s="129" t="s">
        <v>3</v>
      </c>
      <c r="B6" s="129"/>
      <c r="C6" s="129"/>
      <c r="D6" s="129"/>
      <c r="E6" s="129"/>
    </row>
    <row r="7" spans="1:5" s="88" customFormat="1" ht="18" customHeight="1">
      <c r="A7" s="87"/>
      <c r="B7" s="19"/>
      <c r="C7" s="19"/>
      <c r="D7" s="19"/>
      <c r="E7" s="19"/>
    </row>
    <row r="8" spans="1:5" s="88" customFormat="1" ht="27" customHeight="1">
      <c r="A8" s="97" t="s">
        <v>33</v>
      </c>
      <c r="B8" s="97"/>
      <c r="C8" s="97"/>
      <c r="D8" s="97"/>
      <c r="E8" s="97"/>
    </row>
    <row r="9" spans="1:5" s="88" customFormat="1" ht="15" customHeight="1">
      <c r="A9" s="102" t="s">
        <v>4</v>
      </c>
      <c r="B9" s="102" t="s">
        <v>5</v>
      </c>
      <c r="C9" s="103" t="s">
        <v>27</v>
      </c>
      <c r="D9" s="103" t="s">
        <v>28</v>
      </c>
      <c r="E9" s="103" t="s">
        <v>65</v>
      </c>
    </row>
    <row r="10" spans="1:5" s="88" customFormat="1" ht="15" customHeight="1">
      <c r="A10" s="103"/>
      <c r="B10" s="103"/>
      <c r="C10" s="104"/>
      <c r="D10" s="104"/>
      <c r="E10" s="104"/>
    </row>
    <row r="11" spans="1:5" s="88" customFormat="1" ht="18" customHeight="1">
      <c r="A11" s="103"/>
      <c r="B11" s="103"/>
      <c r="C11" s="130" t="s">
        <v>34</v>
      </c>
      <c r="D11" s="131"/>
      <c r="E11" s="132"/>
    </row>
    <row r="12" spans="1:5" ht="18" customHeight="1">
      <c r="A12" s="103"/>
      <c r="B12" s="103"/>
      <c r="C12" s="133"/>
      <c r="D12" s="134"/>
      <c r="E12" s="135"/>
    </row>
    <row r="13" spans="1:5" ht="33.75" customHeight="1">
      <c r="A13" s="77" t="s">
        <v>46</v>
      </c>
      <c r="B13" s="50" t="s">
        <v>129</v>
      </c>
      <c r="C13" s="51">
        <f>C14+C15+C16</f>
        <v>1810</v>
      </c>
      <c r="D13" s="51">
        <f>D14+D15+D16</f>
        <v>1810</v>
      </c>
      <c r="E13" s="51">
        <f>E14+E15+E16</f>
        <v>1810</v>
      </c>
    </row>
    <row r="14" spans="1:5" ht="36" customHeight="1">
      <c r="A14" s="77" t="s">
        <v>68</v>
      </c>
      <c r="B14" s="78" t="s">
        <v>130</v>
      </c>
      <c r="C14" s="79">
        <v>260</v>
      </c>
      <c r="D14" s="51">
        <v>260</v>
      </c>
      <c r="E14" s="51">
        <v>260</v>
      </c>
    </row>
    <row r="15" spans="1:5" ht="36" customHeight="1">
      <c r="A15" s="77" t="s">
        <v>111</v>
      </c>
      <c r="B15" s="78" t="s">
        <v>131</v>
      </c>
      <c r="C15" s="79">
        <v>550</v>
      </c>
      <c r="D15" s="51">
        <v>550</v>
      </c>
      <c r="E15" s="51">
        <v>550</v>
      </c>
    </row>
    <row r="16" spans="1:5" ht="37.5" customHeight="1">
      <c r="A16" s="77" t="s">
        <v>112</v>
      </c>
      <c r="B16" s="78" t="s">
        <v>132</v>
      </c>
      <c r="C16" s="79">
        <v>1000</v>
      </c>
      <c r="D16" s="51">
        <v>1000</v>
      </c>
      <c r="E16" s="51">
        <v>1000</v>
      </c>
    </row>
    <row r="17" spans="1:5" ht="51" customHeight="1">
      <c r="A17" s="77" t="s">
        <v>47</v>
      </c>
      <c r="B17" s="50" t="s">
        <v>133</v>
      </c>
      <c r="C17" s="51">
        <f>C18</f>
        <v>280</v>
      </c>
      <c r="D17" s="51">
        <f>D18</f>
        <v>280</v>
      </c>
      <c r="E17" s="51">
        <f>E18</f>
        <v>280</v>
      </c>
    </row>
    <row r="18" spans="1:5" ht="47.25" customHeight="1">
      <c r="A18" s="77" t="s">
        <v>70</v>
      </c>
      <c r="B18" s="78" t="s">
        <v>134</v>
      </c>
      <c r="C18" s="79">
        <v>280</v>
      </c>
      <c r="D18" s="51">
        <v>280</v>
      </c>
      <c r="E18" s="51">
        <v>280</v>
      </c>
    </row>
    <row r="19" spans="1:5" ht="36" customHeight="1">
      <c r="A19" s="77" t="s">
        <v>48</v>
      </c>
      <c r="B19" s="50" t="s">
        <v>135</v>
      </c>
      <c r="C19" s="51">
        <f>C20</f>
        <v>550</v>
      </c>
      <c r="D19" s="51">
        <f>D20</f>
        <v>550</v>
      </c>
      <c r="E19" s="51">
        <f>E20</f>
        <v>550</v>
      </c>
    </row>
    <row r="20" spans="1:5" ht="30.75" customHeight="1">
      <c r="A20" s="77" t="s">
        <v>83</v>
      </c>
      <c r="B20" s="78" t="s">
        <v>136</v>
      </c>
      <c r="C20" s="79">
        <v>550</v>
      </c>
      <c r="D20" s="51">
        <v>550</v>
      </c>
      <c r="E20" s="51">
        <v>550</v>
      </c>
    </row>
    <row r="21" spans="1:5" ht="37.5" customHeight="1">
      <c r="A21" s="52"/>
      <c r="B21" s="52" t="s">
        <v>10</v>
      </c>
      <c r="C21" s="53">
        <f>C13+C17+C19</f>
        <v>2640</v>
      </c>
      <c r="D21" s="53">
        <f>D13+D17+D19</f>
        <v>2640</v>
      </c>
      <c r="E21" s="53">
        <f>E13+E17+E19</f>
        <v>2640</v>
      </c>
    </row>
  </sheetData>
  <sheetProtection/>
  <mergeCells count="11">
    <mergeCell ref="E9:E10"/>
    <mergeCell ref="A6:E6"/>
    <mergeCell ref="A5:E5"/>
    <mergeCell ref="C11:E12"/>
    <mergeCell ref="A3:E3"/>
    <mergeCell ref="C1:E1"/>
    <mergeCell ref="B9:B12"/>
    <mergeCell ref="A9:A12"/>
    <mergeCell ref="A8:E8"/>
    <mergeCell ref="C9:C10"/>
    <mergeCell ref="D9:D10"/>
  </mergeCells>
  <printOptions/>
  <pageMargins left="0.5905511811023623" right="0.5905511811023623" top="1.1811023622047245" bottom="0.15748031496062992" header="1.1811023622047245" footer="0.3149606299212598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E14"/>
  <sheetViews>
    <sheetView tabSelected="1" view="pageBreakPreview" zoomScale="76" zoomScaleSheetLayoutView="76" zoomScalePageLayoutView="0" workbookViewId="0" topLeftCell="A1">
      <selection activeCell="C12" sqref="C12"/>
    </sheetView>
  </sheetViews>
  <sheetFormatPr defaultColWidth="9.00390625" defaultRowHeight="12.75"/>
  <cols>
    <col min="1" max="1" width="4.75390625" style="92" customWidth="1"/>
    <col min="2" max="2" width="84.625" style="92" customWidth="1"/>
    <col min="3" max="3" width="24.875" style="92" customWidth="1"/>
    <col min="4" max="4" width="23.625" style="92" customWidth="1"/>
    <col min="5" max="5" width="23.875" style="92" customWidth="1"/>
    <col min="6" max="16384" width="9.125" style="92" customWidth="1"/>
  </cols>
  <sheetData>
    <row r="1" spans="3:5" s="87" customFormat="1" ht="15" customHeight="1">
      <c r="C1" s="137" t="s">
        <v>19</v>
      </c>
      <c r="D1" s="137"/>
      <c r="E1" s="137"/>
    </row>
    <row r="2" s="87" customFormat="1" ht="15" customHeight="1"/>
    <row r="3" spans="1:5" s="87" customFormat="1" ht="15" customHeight="1">
      <c r="A3" s="139" t="s">
        <v>20</v>
      </c>
      <c r="B3" s="139"/>
      <c r="C3" s="139"/>
      <c r="D3" s="139"/>
      <c r="E3" s="139"/>
    </row>
    <row r="4" spans="2:5" s="87" customFormat="1" ht="15" customHeight="1">
      <c r="B4" s="89"/>
      <c r="C4" s="90"/>
      <c r="D4" s="90"/>
      <c r="E4" s="90"/>
    </row>
    <row r="5" spans="1:5" s="87" customFormat="1" ht="15" customHeight="1">
      <c r="A5" s="129" t="s">
        <v>13</v>
      </c>
      <c r="B5" s="129"/>
      <c r="C5" s="129"/>
      <c r="D5" s="129"/>
      <c r="E5" s="129"/>
    </row>
    <row r="6" spans="1:5" s="87" customFormat="1" ht="15" customHeight="1">
      <c r="A6" s="129" t="s">
        <v>3</v>
      </c>
      <c r="B6" s="129"/>
      <c r="C6" s="129"/>
      <c r="D6" s="129"/>
      <c r="E6" s="129"/>
    </row>
    <row r="7" spans="2:5" s="87" customFormat="1" ht="15" customHeight="1">
      <c r="B7" s="19"/>
      <c r="C7" s="19"/>
      <c r="D7" s="19"/>
      <c r="E7" s="19"/>
    </row>
    <row r="8" spans="1:5" s="87" customFormat="1" ht="25.5" customHeight="1">
      <c r="A8" s="97" t="s">
        <v>33</v>
      </c>
      <c r="B8" s="97"/>
      <c r="C8" s="97"/>
      <c r="D8" s="97"/>
      <c r="E8" s="97"/>
    </row>
    <row r="9" spans="1:5" s="87" customFormat="1" ht="15" customHeight="1">
      <c r="A9" s="100" t="s">
        <v>4</v>
      </c>
      <c r="B9" s="98" t="s">
        <v>5</v>
      </c>
      <c r="C9" s="98" t="s">
        <v>27</v>
      </c>
      <c r="D9" s="98" t="s">
        <v>28</v>
      </c>
      <c r="E9" s="98" t="s">
        <v>65</v>
      </c>
    </row>
    <row r="10" spans="1:5" s="87" customFormat="1" ht="20.25" customHeight="1">
      <c r="A10" s="138"/>
      <c r="B10" s="98"/>
      <c r="C10" s="98"/>
      <c r="D10" s="98"/>
      <c r="E10" s="98"/>
    </row>
    <row r="11" spans="1:5" ht="21" customHeight="1">
      <c r="A11" s="138"/>
      <c r="B11" s="98"/>
      <c r="C11" s="98" t="s">
        <v>37</v>
      </c>
      <c r="D11" s="98"/>
      <c r="E11" s="98"/>
    </row>
    <row r="12" spans="1:5" ht="51" customHeight="1">
      <c r="A12" s="93" t="s">
        <v>46</v>
      </c>
      <c r="B12" s="24" t="s">
        <v>137</v>
      </c>
      <c r="C12" s="25">
        <v>21261.6</v>
      </c>
      <c r="D12" s="25">
        <f>C12</f>
        <v>21261.6</v>
      </c>
      <c r="E12" s="25">
        <f>D12</f>
        <v>21261.6</v>
      </c>
    </row>
    <row r="13" spans="1:5" ht="71.25" customHeight="1">
      <c r="A13" s="93" t="s">
        <v>47</v>
      </c>
      <c r="B13" s="24" t="s">
        <v>138</v>
      </c>
      <c r="C13" s="25">
        <v>15881.1</v>
      </c>
      <c r="D13" s="25">
        <f>C13</f>
        <v>15881.1</v>
      </c>
      <c r="E13" s="25">
        <f>D13</f>
        <v>15881.1</v>
      </c>
    </row>
    <row r="14" spans="1:5" ht="39" customHeight="1">
      <c r="A14" s="94"/>
      <c r="B14" s="27" t="s">
        <v>10</v>
      </c>
      <c r="C14" s="28">
        <f>SUM(C12:C13)</f>
        <v>37142.7</v>
      </c>
      <c r="D14" s="28">
        <f>SUM(D12:D13)</f>
        <v>37142.7</v>
      </c>
      <c r="E14" s="28">
        <f>SUM(E12:E13)</f>
        <v>37142.7</v>
      </c>
    </row>
  </sheetData>
  <sheetProtection/>
  <mergeCells count="11">
    <mergeCell ref="A6:E6"/>
    <mergeCell ref="C1:E1"/>
    <mergeCell ref="A8:E8"/>
    <mergeCell ref="A9:A11"/>
    <mergeCell ref="B9:B11"/>
    <mergeCell ref="C9:C10"/>
    <mergeCell ref="D9:D10"/>
    <mergeCell ref="E9:E10"/>
    <mergeCell ref="A3:E3"/>
    <mergeCell ref="C11:E11"/>
    <mergeCell ref="A5:E5"/>
  </mergeCells>
  <printOptions/>
  <pageMargins left="0.5905511811023623" right="0.5905511811023623" top="1.1811023622047245" bottom="0.15748031496062992" header="1.1811023622047245" footer="0.31496062992125984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2016-02-17T10:02:07Z</cp:lastPrinted>
  <dcterms:created xsi:type="dcterms:W3CDTF">2014-01-14T09:25:38Z</dcterms:created>
  <dcterms:modified xsi:type="dcterms:W3CDTF">2016-02-24T08:34:59Z</dcterms:modified>
  <cp:category/>
  <cp:version/>
  <cp:contentType/>
  <cp:contentStatus/>
</cp:coreProperties>
</file>